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65" yWindow="90" windowWidth="13530" windowHeight="12375" tabRatio="715" activeTab="1"/>
  </bookViews>
  <sheets>
    <sheet name="Протокол Мужчины" sheetId="14" r:id="rId1"/>
    <sheet name="Протокол Женщины" sheetId="6" r:id="rId2"/>
    <sheet name="Командный" sheetId="15" r:id="rId3"/>
  </sheets>
  <definedNames>
    <definedName name="_xlnm._FilterDatabase" localSheetId="2" hidden="1">Командный!$A$4:$S$4</definedName>
    <definedName name="_xlnm._FilterDatabase" localSheetId="1" hidden="1">'Протокол Женщины'!#REF!</definedName>
    <definedName name="_xlnm._FilterDatabase" localSheetId="0" hidden="1">'Протокол Мужчины'!$A$4:$S$4</definedName>
    <definedName name="_xlnm.Print_Area" localSheetId="2">Командный!$A$1:$T$68</definedName>
    <definedName name="_xlnm.Print_Area" localSheetId="1">'Протокол Женщины'!$A$1:$S$47</definedName>
    <definedName name="_xlnm.Print_Area" localSheetId="0">'Протокол Мужчины'!$A$1:$S$84</definedName>
  </definedNames>
  <calcPr calcId="145621"/>
</workbook>
</file>

<file path=xl/calcChain.xml><?xml version="1.0" encoding="utf-8"?>
<calcChain xmlns="http://schemas.openxmlformats.org/spreadsheetml/2006/main">
  <c r="S63" i="15" l="1"/>
  <c r="E63" i="15"/>
  <c r="S44" i="15"/>
  <c r="E44" i="15"/>
  <c r="S24" i="15"/>
  <c r="E24" i="15"/>
  <c r="S9" i="15"/>
  <c r="E9" i="15"/>
  <c r="S54" i="15"/>
  <c r="E54" i="15"/>
  <c r="S59" i="15"/>
  <c r="E59" i="15"/>
  <c r="S38" i="15"/>
  <c r="E38" i="15"/>
  <c r="S29" i="15"/>
  <c r="E29" i="15"/>
  <c r="S19" i="15"/>
  <c r="E19" i="15"/>
  <c r="S34" i="15"/>
  <c r="E34" i="15"/>
  <c r="S49" i="15"/>
  <c r="E49" i="15"/>
  <c r="S14" i="15"/>
  <c r="E14" i="15"/>
  <c r="S58" i="15"/>
  <c r="E58" i="15"/>
  <c r="S62" i="15"/>
  <c r="E62" i="15"/>
  <c r="S48" i="15"/>
  <c r="E48" i="15"/>
  <c r="S28" i="15"/>
  <c r="E28" i="15"/>
  <c r="S53" i="15"/>
  <c r="E53" i="15"/>
  <c r="S43" i="15"/>
  <c r="E43" i="15"/>
  <c r="S18" i="15"/>
  <c r="E18" i="15"/>
  <c r="S8" i="15"/>
  <c r="E8" i="15"/>
  <c r="S30" i="15"/>
  <c r="E30" i="15"/>
  <c r="S13" i="15"/>
  <c r="E13" i="15"/>
  <c r="S37" i="15"/>
  <c r="E37" i="15"/>
  <c r="S23" i="15"/>
  <c r="E23" i="15"/>
  <c r="S57" i="15"/>
  <c r="E57" i="15"/>
  <c r="S47" i="15"/>
  <c r="E47" i="15"/>
  <c r="S22" i="15"/>
  <c r="E22" i="15"/>
  <c r="S12" i="15"/>
  <c r="E12" i="15"/>
  <c r="S61" i="15"/>
  <c r="E61" i="15"/>
  <c r="S7" i="15"/>
  <c r="E7" i="15"/>
  <c r="S36" i="15"/>
  <c r="E36" i="15"/>
  <c r="S17" i="15"/>
  <c r="E17" i="15"/>
  <c r="S33" i="15"/>
  <c r="E33" i="15"/>
  <c r="S27" i="15"/>
  <c r="E27" i="15"/>
  <c r="S42" i="15"/>
  <c r="E42" i="15"/>
  <c r="S41" i="15"/>
  <c r="E41" i="15"/>
  <c r="S52" i="15"/>
  <c r="E52" i="15"/>
  <c r="S21" i="15"/>
  <c r="E21" i="15"/>
  <c r="S46" i="15"/>
  <c r="E46" i="15"/>
  <c r="S39" i="15"/>
  <c r="E39" i="15"/>
  <c r="S56" i="15"/>
  <c r="E56" i="15"/>
  <c r="S51" i="15"/>
  <c r="E51" i="15"/>
  <c r="S11" i="15"/>
  <c r="E11" i="15"/>
  <c r="S32" i="15"/>
  <c r="E32" i="15"/>
  <c r="S16" i="15"/>
  <c r="E16" i="15"/>
  <c r="S26" i="15"/>
  <c r="E26" i="15"/>
  <c r="S6" i="15"/>
  <c r="E6" i="15"/>
  <c r="S50" i="15"/>
  <c r="E50" i="15"/>
  <c r="S31" i="15"/>
  <c r="E31" i="15"/>
  <c r="S60" i="15"/>
  <c r="E60" i="15"/>
  <c r="S35" i="15"/>
  <c r="T35" i="15" s="1"/>
  <c r="E35" i="15"/>
  <c r="S64" i="15"/>
  <c r="E64" i="15"/>
  <c r="S40" i="15"/>
  <c r="T40" i="15" s="1"/>
  <c r="E40" i="15"/>
  <c r="S45" i="15"/>
  <c r="E45" i="15"/>
  <c r="S25" i="15"/>
  <c r="T25" i="15" s="1"/>
  <c r="E25" i="15"/>
  <c r="S10" i="15"/>
  <c r="E10" i="15"/>
  <c r="S15" i="15"/>
  <c r="T15" i="15" s="1"/>
  <c r="E15" i="15"/>
  <c r="S55" i="15"/>
  <c r="E55" i="15"/>
  <c r="S20" i="15"/>
  <c r="T20" i="15" s="1"/>
  <c r="E20" i="15"/>
  <c r="S5" i="15"/>
  <c r="E5" i="15"/>
  <c r="S16" i="14"/>
  <c r="S18" i="14"/>
  <c r="S9" i="6"/>
  <c r="E9" i="6"/>
  <c r="E18" i="14"/>
  <c r="E16" i="14"/>
  <c r="S35" i="6"/>
  <c r="S38" i="6"/>
  <c r="S34" i="6"/>
  <c r="S31" i="6"/>
  <c r="S30" i="6"/>
  <c r="S39" i="6"/>
  <c r="S32" i="6"/>
  <c r="S37" i="6"/>
  <c r="S36" i="6"/>
  <c r="S41" i="6"/>
  <c r="S42" i="6"/>
  <c r="S33" i="6"/>
  <c r="S40" i="6"/>
  <c r="S43" i="6"/>
  <c r="S20" i="6"/>
  <c r="S22" i="6"/>
  <c r="S12" i="6"/>
  <c r="S8" i="6"/>
  <c r="S10" i="6"/>
  <c r="S11" i="6"/>
  <c r="S17" i="6"/>
  <c r="S21" i="6"/>
  <c r="S7" i="6"/>
  <c r="S6" i="6"/>
  <c r="S16" i="6"/>
  <c r="S18" i="6"/>
  <c r="S19" i="6"/>
  <c r="S15" i="6"/>
  <c r="S13" i="6"/>
  <c r="S14" i="6"/>
  <c r="S80" i="14"/>
  <c r="S74" i="14"/>
  <c r="S73" i="14"/>
  <c r="S75" i="14"/>
  <c r="S79" i="14"/>
  <c r="S71" i="14"/>
  <c r="S76" i="14"/>
  <c r="S72" i="14"/>
  <c r="S77" i="14"/>
  <c r="S78" i="14"/>
  <c r="S69" i="14"/>
  <c r="S70" i="14"/>
  <c r="S67" i="14"/>
  <c r="S68" i="14"/>
  <c r="S44" i="14"/>
  <c r="S54" i="14"/>
  <c r="S39" i="14"/>
  <c r="S56" i="14"/>
  <c r="S46" i="14"/>
  <c r="S52" i="14"/>
  <c r="S48" i="14"/>
  <c r="S55" i="14"/>
  <c r="S49" i="14"/>
  <c r="S57" i="14"/>
  <c r="S41" i="14"/>
  <c r="S45" i="14"/>
  <c r="S47" i="14"/>
  <c r="S36" i="14"/>
  <c r="S40" i="14"/>
  <c r="S38" i="14"/>
  <c r="S53" i="14"/>
  <c r="S50" i="14"/>
  <c r="S51" i="14"/>
  <c r="S37" i="14"/>
  <c r="S42" i="14"/>
  <c r="S43" i="14"/>
  <c r="S58" i="14"/>
  <c r="S59" i="14"/>
  <c r="S21" i="14"/>
  <c r="S22" i="14"/>
  <c r="S19" i="14"/>
  <c r="S9" i="14"/>
  <c r="S24" i="14"/>
  <c r="S13" i="14"/>
  <c r="S7" i="14"/>
  <c r="S23" i="14"/>
  <c r="S28" i="14"/>
  <c r="S27" i="14"/>
  <c r="S12" i="14"/>
  <c r="S11" i="14"/>
  <c r="S25" i="14"/>
  <c r="S20" i="14"/>
  <c r="S17" i="14"/>
  <c r="S10" i="14"/>
  <c r="S26" i="14"/>
  <c r="S6" i="14"/>
  <c r="S15" i="14"/>
  <c r="S14" i="14"/>
  <c r="S8" i="14"/>
  <c r="T5" i="15" l="1"/>
  <c r="T55" i="15"/>
  <c r="T50" i="15"/>
  <c r="T10" i="15"/>
  <c r="T45" i="15"/>
  <c r="T60" i="15"/>
  <c r="T30" i="15"/>
  <c r="E75" i="14"/>
  <c r="E67" i="14" l="1"/>
  <c r="E70" i="14"/>
  <c r="E69" i="14"/>
  <c r="E78" i="14"/>
  <c r="E77" i="14"/>
  <c r="E72" i="14"/>
  <c r="E76" i="14"/>
  <c r="E71" i="14"/>
  <c r="E79" i="14"/>
  <c r="E73" i="14"/>
  <c r="E74" i="14"/>
  <c r="E80" i="14"/>
  <c r="E68" i="14"/>
  <c r="E58" i="14"/>
  <c r="E43" i="14"/>
  <c r="E42" i="14"/>
  <c r="E37" i="14"/>
  <c r="E51" i="14"/>
  <c r="E50" i="14"/>
  <c r="E53" i="14"/>
  <c r="E38" i="14"/>
  <c r="E40" i="14"/>
  <c r="E36" i="14"/>
  <c r="E47" i="14"/>
  <c r="E45" i="14"/>
  <c r="E41" i="14"/>
  <c r="E57" i="14"/>
  <c r="E49" i="14"/>
  <c r="E55" i="14"/>
  <c r="E48" i="14"/>
  <c r="E52" i="14"/>
  <c r="E46" i="14"/>
  <c r="E56" i="14"/>
  <c r="E39" i="14"/>
  <c r="E54" i="14"/>
  <c r="E44" i="14"/>
  <c r="E59" i="14"/>
  <c r="E8" i="14"/>
  <c r="E14" i="14"/>
  <c r="E15" i="14"/>
  <c r="E6" i="14"/>
  <c r="E26" i="14"/>
  <c r="E10" i="14"/>
  <c r="E17" i="14"/>
  <c r="E20" i="14"/>
  <c r="E25" i="14"/>
  <c r="E11" i="14"/>
  <c r="E12" i="14"/>
  <c r="E27" i="14"/>
  <c r="E28" i="14"/>
  <c r="E23" i="14"/>
  <c r="E7" i="14"/>
  <c r="E13" i="14"/>
  <c r="E24" i="14"/>
  <c r="E9" i="14"/>
  <c r="E19" i="14"/>
  <c r="E22" i="14"/>
  <c r="E21" i="14"/>
  <c r="E40" i="6"/>
  <c r="E33" i="6"/>
  <c r="E42" i="6"/>
  <c r="E41" i="6"/>
  <c r="E36" i="6"/>
  <c r="E37" i="6"/>
  <c r="E32" i="6"/>
  <c r="E39" i="6"/>
  <c r="E30" i="6"/>
  <c r="E31" i="6"/>
  <c r="E34" i="6"/>
  <c r="E38" i="6"/>
  <c r="E35" i="6"/>
  <c r="E43" i="6"/>
  <c r="E13" i="6"/>
  <c r="E15" i="6"/>
  <c r="E19" i="6"/>
  <c r="E18" i="6"/>
  <c r="E16" i="6"/>
  <c r="E6" i="6"/>
  <c r="E7" i="6"/>
  <c r="E21" i="6"/>
  <c r="E17" i="6"/>
  <c r="E11" i="6"/>
  <c r="E10" i="6"/>
  <c r="E8" i="6"/>
  <c r="E12" i="6"/>
  <c r="E22" i="6"/>
  <c r="E20" i="6"/>
  <c r="E14" i="6"/>
</calcChain>
</file>

<file path=xl/sharedStrings.xml><?xml version="1.0" encoding="utf-8"?>
<sst xmlns="http://schemas.openxmlformats.org/spreadsheetml/2006/main" count="561" uniqueCount="158">
  <si>
    <t>ФИО</t>
  </si>
  <si>
    <t>Дата рождения</t>
  </si>
  <si>
    <t>Полных лет</t>
  </si>
  <si>
    <t>Виды испытаний</t>
  </si>
  <si>
    <t>Команда</t>
  </si>
  <si>
    <t>УИН</t>
  </si>
  <si>
    <t>м</t>
  </si>
  <si>
    <t>Пол</t>
  </si>
  <si>
    <t>Очки</t>
  </si>
  <si>
    <t>Сумма очков</t>
  </si>
  <si>
    <t>Место</t>
  </si>
  <si>
    <t>№ Н\ГР</t>
  </si>
  <si>
    <t>Наклон вперед из положения стоя на гимнастической скамье</t>
  </si>
  <si>
    <t>Прыжок в длину с места толчком двумя ногами</t>
  </si>
  <si>
    <t>Личное первенство среди мужчин</t>
  </si>
  <si>
    <t>Главный судья</t>
  </si>
  <si>
    <t>Главный секретарь</t>
  </si>
  <si>
    <t>А.М. Желтухина</t>
  </si>
  <si>
    <t>Т.В. Крючкова</t>
  </si>
  <si>
    <t>Возрастная ступень VII (30 - 39 лет)</t>
  </si>
  <si>
    <t>Пазигутов Вадим Валерьевич</t>
  </si>
  <si>
    <t>ж</t>
  </si>
  <si>
    <t>Сгибание и разгибание рук в упоре лежа на полу</t>
  </si>
  <si>
    <t>Подтягивание из виса на высокой перекладине</t>
  </si>
  <si>
    <t>СК ул. Интернациональная 63/2</t>
  </si>
  <si>
    <t>Рябченков Алексей Викторович</t>
  </si>
  <si>
    <t>Возрастная ступень VI (18 - 29 лет)</t>
  </si>
  <si>
    <t>30 м</t>
  </si>
  <si>
    <t>Личное первенство среди женщин</t>
  </si>
  <si>
    <t>Итоговый протокол Фестиваля Всероссийского физкультурно-спортивного комплекса
«Готов к труду и обороне» (ГТО) среди цехов/структурных подразделений АО «Самотлорнефтегаз»</t>
  </si>
  <si>
    <t>03 декабря 2022 года</t>
  </si>
  <si>
    <t>Возрастная ступень VIII (40 и старше)</t>
  </si>
  <si>
    <t>Возрастная ступень VI (18 - 39 лет)</t>
  </si>
  <si>
    <t>Рыжков Петр Николаевич</t>
  </si>
  <si>
    <t>Клюев Дмитрий Владимирович</t>
  </si>
  <si>
    <t>Краев Никита Вадимович </t>
  </si>
  <si>
    <t>Муратов Игорь Михайлович</t>
  </si>
  <si>
    <t>Кутин Евгений Юрьевич</t>
  </si>
  <si>
    <t>Демчук Екатерина Станиславовна</t>
  </si>
  <si>
    <t>Никитина Ольга Николаевна</t>
  </si>
  <si>
    <t>Бабушкин Андрей Александрович</t>
  </si>
  <si>
    <t>Хижняк Яна Владимировна</t>
  </si>
  <si>
    <t>Смолинский Антон Егорович</t>
  </si>
  <si>
    <t xml:space="preserve">АУП-1 </t>
  </si>
  <si>
    <t>Касперская Наталья Александровна</t>
  </si>
  <si>
    <t>АУП-2</t>
  </si>
  <si>
    <t xml:space="preserve">АУП личное первенство </t>
  </si>
  <si>
    <t xml:space="preserve">Потийчук Антон </t>
  </si>
  <si>
    <t xml:space="preserve">Лавринович Юрий </t>
  </si>
  <si>
    <t xml:space="preserve">Овсянников Антон </t>
  </si>
  <si>
    <t>ЦДНГ-4  личное первенство</t>
  </si>
  <si>
    <t>ЦДНГ-2 личное первенство</t>
  </si>
  <si>
    <t>ЦППН-3 личное первенство</t>
  </si>
  <si>
    <t>ЛНК</t>
  </si>
  <si>
    <t>Тимоховский Денис Сергеевич</t>
  </si>
  <si>
    <t xml:space="preserve">Профком - 1 </t>
  </si>
  <si>
    <t>Профком - 2</t>
  </si>
  <si>
    <t>Ибрагимов Алмаз Насибуллаевич</t>
  </si>
  <si>
    <t>Шалаева Анастасия Александровна</t>
  </si>
  <si>
    <t>Никифорова Татьяна Алексеевна</t>
  </si>
  <si>
    <t xml:space="preserve">Болдыш Дмитрий Игоревич </t>
  </si>
  <si>
    <t>Садыков Ильдар Тимерханович</t>
  </si>
  <si>
    <t>Кривоногов Виктор Николаевич</t>
  </si>
  <si>
    <t>Талипова Анастасия Анатольевна</t>
  </si>
  <si>
    <t>Белоус Наталья Петровна</t>
  </si>
  <si>
    <t>Семин Федор Федорович</t>
  </si>
  <si>
    <t>ЦЭРТ-1</t>
  </si>
  <si>
    <t>Демидов Александр Владимирович</t>
  </si>
  <si>
    <t>Даутов Вадим Валимович</t>
  </si>
  <si>
    <t>Саламаха Вадим Юрьевич</t>
  </si>
  <si>
    <t>Громова Ксения Викторовна</t>
  </si>
  <si>
    <t>Блинкова Виктория Викторовна</t>
  </si>
  <si>
    <t>СЗГД побур</t>
  </si>
  <si>
    <t xml:space="preserve">Снабжение </t>
  </si>
  <si>
    <t>Керимов Навои Юсиф оглы</t>
  </si>
  <si>
    <t>Грищенко Дмитрий Евгеньевич</t>
  </si>
  <si>
    <t>Пилипенко Анастасия Александровна</t>
  </si>
  <si>
    <t>Ванчурова Ксения Сергеевна</t>
  </si>
  <si>
    <t>Снабжение  лично</t>
  </si>
  <si>
    <t>Бадабиева Оксана Васильевна</t>
  </si>
  <si>
    <t>Небилович Иван Степанович</t>
  </si>
  <si>
    <t>Фомина Ксения Анатольевна</t>
  </si>
  <si>
    <t>Олейникова Людмила Александровна</t>
  </si>
  <si>
    <t>Воденяпина Алия Альбертовна</t>
  </si>
  <si>
    <t>Нафикова Альбина Абитовна</t>
  </si>
  <si>
    <t>Горбатюк Павел Юрьевич</t>
  </si>
  <si>
    <t>УТВС</t>
  </si>
  <si>
    <t>УТВС лично</t>
  </si>
  <si>
    <t>УЭО</t>
  </si>
  <si>
    <t>Гильманов Вадим Римович</t>
  </si>
  <si>
    <t>Хромцов Сергей Александрович</t>
  </si>
  <si>
    <t>Гильманова Вероника Талгатовна</t>
  </si>
  <si>
    <t>Новгородова Ольга Павловна</t>
  </si>
  <si>
    <t>Букарев Александр Владимирович</t>
  </si>
  <si>
    <t>Галиничев Никита Александрович</t>
  </si>
  <si>
    <t>Живов Никита Денисович</t>
  </si>
  <si>
    <t>Гильманов Рустам Римович</t>
  </si>
  <si>
    <t>Сафин Альберт Марсельевич</t>
  </si>
  <si>
    <t>УЭО лично</t>
  </si>
  <si>
    <t>Ашуров Гусейн Азад Оглы</t>
  </si>
  <si>
    <t>Власов Алексей Андреевич</t>
  </si>
  <si>
    <t>Эльгайтаров Махмуд Магомедович</t>
  </si>
  <si>
    <t>ЦДНГ-5</t>
  </si>
  <si>
    <t xml:space="preserve">ЦОПР </t>
  </si>
  <si>
    <t>Шишкин Роман Игоревич</t>
  </si>
  <si>
    <t>Петров Антон Владимирович</t>
  </si>
  <si>
    <t>Тимиркаев Андрей Геннадьевич</t>
  </si>
  <si>
    <t>Александрова Мария Михайловна</t>
  </si>
  <si>
    <t>Мартынова Светлана Станиславовна</t>
  </si>
  <si>
    <t>Шабакаев Алексей Касимович</t>
  </si>
  <si>
    <t>ЦОПР  лично</t>
  </si>
  <si>
    <t>ЦППН-4</t>
  </si>
  <si>
    <t>Ивченко Егор Александрович</t>
  </si>
  <si>
    <t>Фатхутдинов Рамиль Талгатович</t>
  </si>
  <si>
    <t>Панин Вадим Алексеевич</t>
  </si>
  <si>
    <t>ЦПСН-1</t>
  </si>
  <si>
    <t>Удинцев Дмитрий Алексеевич</t>
  </si>
  <si>
    <t>Головчак Иван Васильевич</t>
  </si>
  <si>
    <t>Скоробогатов Виталий Александрович</t>
  </si>
  <si>
    <t>Митрофанова Екатерина Флериановна</t>
  </si>
  <si>
    <t>Калашникова Светлана Васильевна</t>
  </si>
  <si>
    <t>Шамсутдинов Алексей Николаевич</t>
  </si>
  <si>
    <t>ЦЭРТ-3</t>
  </si>
  <si>
    <t>Олейник Виктор Александрович</t>
  </si>
  <si>
    <t>Садыкова Венера Рафинеровна</t>
  </si>
  <si>
    <t>Козлова Мария Викторовна</t>
  </si>
  <si>
    <t>ЦЭРТ-3 лично</t>
  </si>
  <si>
    <t>Кулешов Александр Викторович</t>
  </si>
  <si>
    <t>Смирнова Мирослава Александровна</t>
  </si>
  <si>
    <t>ЦППН-3</t>
  </si>
  <si>
    <t>ЦПГ</t>
  </si>
  <si>
    <t>Трохименко Игорь Михайлович</t>
  </si>
  <si>
    <t>Ткаченко Артем Николаевич</t>
  </si>
  <si>
    <t>Халиков Вахаб Владимирович</t>
  </si>
  <si>
    <t>Куванова Марина Анатольевна</t>
  </si>
  <si>
    <t>Резник Александр Николаевич</t>
  </si>
  <si>
    <t>Галимов Линар Рамильевич</t>
  </si>
  <si>
    <t>Еремеева Ирина Николаевна</t>
  </si>
  <si>
    <t>ЦПГ лично</t>
  </si>
  <si>
    <t>Вазарханов Ильяс Алиевич</t>
  </si>
  <si>
    <t>ЦППН-2 лично</t>
  </si>
  <si>
    <t>Кинжабулатов Даниил Борисович</t>
  </si>
  <si>
    <t>ЦПСН - 2</t>
  </si>
  <si>
    <t>Петров Андрей Олегович</t>
  </si>
  <si>
    <t>Гафиев Ильсур Фанурович</t>
  </si>
  <si>
    <t>Нехорошков Олег Александрович</t>
  </si>
  <si>
    <t>Александрова Ксения Германовна</t>
  </si>
  <si>
    <t>Елкина Людмила Николаевна</t>
  </si>
  <si>
    <t>Поднимание туловища из положения лежа на спине</t>
  </si>
  <si>
    <t>Якубов Зелимхан Исаевич</t>
  </si>
  <si>
    <t>ЦПСН-1, лично</t>
  </si>
  <si>
    <t xml:space="preserve">ЦПСН-1 </t>
  </si>
  <si>
    <t>Мурадов Рустам</t>
  </si>
  <si>
    <t>Омирбеков Уальжан</t>
  </si>
  <si>
    <t>Хорошилова Мария</t>
  </si>
  <si>
    <t>АУП - 1</t>
  </si>
  <si>
    <t>АУП-1</t>
  </si>
  <si>
    <t>ИХАЛ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</si>
</sst>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2" fillId="0" borderId="5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0" fillId="0" borderId="0" xfId="0" applyNumberFormat="1"/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1" fontId="0" fillId="0" borderId="0" xfId="0" applyNumberFormat="1"/>
    <xf numFmtId="1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164" fontId="0" fillId="3" borderId="14" xfId="0" applyNumberFormat="1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0" fillId="3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4" fontId="6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/>
    </xf>
    <xf numFmtId="14" fontId="5" fillId="0" borderId="22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3" borderId="22" xfId="0" applyNumberFormat="1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1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14" fontId="5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/>
    </xf>
    <xf numFmtId="1" fontId="0" fillId="0" borderId="22" xfId="0" applyNumberFormat="1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14" fontId="0" fillId="0" borderId="22" xfId="0" applyNumberFormat="1" applyFont="1" applyBorder="1" applyAlignment="1">
      <alignment horizontal="center" vertical="center"/>
    </xf>
    <xf numFmtId="164" fontId="0" fillId="3" borderId="29" xfId="0" applyNumberFormat="1" applyFont="1" applyFill="1" applyBorder="1" applyAlignment="1">
      <alignment vertical="center"/>
    </xf>
    <xf numFmtId="164" fontId="0" fillId="3" borderId="30" xfId="0" applyNumberFormat="1" applyFont="1" applyFill="1" applyBorder="1" applyAlignment="1">
      <alignment vertical="center"/>
    </xf>
    <xf numFmtId="164" fontId="0" fillId="3" borderId="3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view="pageBreakPreview" zoomScale="115" zoomScaleNormal="85" zoomScaleSheetLayoutView="115" workbookViewId="0">
      <selection activeCell="V4" sqref="V4"/>
    </sheetView>
  </sheetViews>
  <sheetFormatPr defaultRowHeight="15" x14ac:dyDescent="0.25"/>
  <cols>
    <col min="1" max="1" width="4.7109375" style="27" customWidth="1"/>
    <col min="2" max="2" width="3.28515625" style="27" customWidth="1"/>
    <col min="3" max="3" width="34.140625" style="23" customWidth="1"/>
    <col min="4" max="4" width="12.5703125" style="27" customWidth="1"/>
    <col min="5" max="5" width="8.28515625" style="2" customWidth="1"/>
    <col min="6" max="6" width="4.140625" style="2" customWidth="1"/>
    <col min="7" max="7" width="27" style="26" customWidth="1"/>
    <col min="8" max="8" width="15.28515625" style="27" hidden="1" customWidth="1"/>
    <col min="9" max="9" width="4.7109375" style="27" customWidth="1"/>
    <col min="10" max="10" width="5" style="27" customWidth="1"/>
    <col min="11" max="11" width="11.7109375" style="27" customWidth="1"/>
    <col min="12" max="12" width="5" style="27" customWidth="1"/>
    <col min="13" max="13" width="9.140625" style="27" customWidth="1"/>
    <col min="14" max="14" width="5" style="27" customWidth="1"/>
    <col min="15" max="15" width="9.140625" style="27" customWidth="1"/>
    <col min="16" max="16" width="5" style="27" customWidth="1"/>
    <col min="17" max="17" width="9.140625" style="12" customWidth="1"/>
    <col min="18" max="18" width="5" style="27" bestFit="1" customWidth="1"/>
    <col min="19" max="19" width="9.140625" style="18" customWidth="1"/>
  </cols>
  <sheetData>
    <row r="1" spans="1:19" ht="87.75" customHeight="1" x14ac:dyDescent="0.25">
      <c r="A1" s="133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18.75" x14ac:dyDescent="0.25">
      <c r="A2" s="135" t="s">
        <v>30</v>
      </c>
      <c r="B2" s="135"/>
      <c r="C2" s="135"/>
      <c r="E2" s="14"/>
      <c r="F2" s="14"/>
      <c r="G2" s="136" t="s">
        <v>14</v>
      </c>
      <c r="H2" s="136"/>
      <c r="I2" s="136"/>
      <c r="J2" s="136"/>
      <c r="K2" s="14"/>
      <c r="L2" s="14"/>
      <c r="M2" s="14"/>
      <c r="N2" s="14"/>
      <c r="O2" s="137" t="s">
        <v>24</v>
      </c>
      <c r="P2" s="137"/>
      <c r="Q2" s="137"/>
      <c r="R2" s="137"/>
      <c r="S2" s="137"/>
    </row>
    <row r="3" spans="1:19" ht="15" customHeight="1" x14ac:dyDescent="0.25">
      <c r="A3" s="122" t="s">
        <v>11</v>
      </c>
      <c r="B3" s="124" t="s">
        <v>10</v>
      </c>
      <c r="C3" s="119" t="s">
        <v>0</v>
      </c>
      <c r="D3" s="119" t="s">
        <v>1</v>
      </c>
      <c r="E3" s="132" t="s">
        <v>2</v>
      </c>
      <c r="F3" s="132" t="s">
        <v>7</v>
      </c>
      <c r="G3" s="119" t="s">
        <v>4</v>
      </c>
      <c r="H3" s="119" t="s">
        <v>5</v>
      </c>
      <c r="I3" s="126" t="s">
        <v>3</v>
      </c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1:19" s="1" customFormat="1" ht="89.25" x14ac:dyDescent="0.25">
      <c r="A4" s="123"/>
      <c r="B4" s="125"/>
      <c r="C4" s="119"/>
      <c r="D4" s="119"/>
      <c r="E4" s="132"/>
      <c r="F4" s="132"/>
      <c r="G4" s="119"/>
      <c r="H4" s="119"/>
      <c r="I4" s="28" t="s">
        <v>27</v>
      </c>
      <c r="J4" s="28" t="s">
        <v>8</v>
      </c>
      <c r="K4" s="3" t="s">
        <v>23</v>
      </c>
      <c r="L4" s="3" t="s">
        <v>8</v>
      </c>
      <c r="M4" s="28" t="s">
        <v>12</v>
      </c>
      <c r="N4" s="28" t="s">
        <v>8</v>
      </c>
      <c r="O4" s="28" t="s">
        <v>13</v>
      </c>
      <c r="P4" s="28" t="s">
        <v>8</v>
      </c>
      <c r="Q4" s="4" t="s">
        <v>148</v>
      </c>
      <c r="R4" s="4" t="s">
        <v>8</v>
      </c>
      <c r="S4" s="15" t="s">
        <v>9</v>
      </c>
    </row>
    <row r="5" spans="1:19" s="1" customFormat="1" ht="18.75" customHeight="1" x14ac:dyDescent="0.25">
      <c r="A5" s="120" t="s">
        <v>26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s="13" customFormat="1" ht="15.6" customHeight="1" x14ac:dyDescent="0.25">
      <c r="A6" s="29">
        <v>2</v>
      </c>
      <c r="B6" s="29">
        <v>1</v>
      </c>
      <c r="C6" s="39" t="s">
        <v>25</v>
      </c>
      <c r="D6" s="33">
        <v>34589</v>
      </c>
      <c r="E6" s="30">
        <f t="shared" ref="E6:E28" si="0">YEARFRAC(D6,"03.12.2022")</f>
        <v>28.225000000000001</v>
      </c>
      <c r="F6" s="30" t="s">
        <v>6</v>
      </c>
      <c r="G6" s="31" t="s">
        <v>55</v>
      </c>
      <c r="H6" s="29"/>
      <c r="I6" s="30">
        <v>4.5</v>
      </c>
      <c r="J6" s="29">
        <v>63</v>
      </c>
      <c r="K6" s="29">
        <v>26</v>
      </c>
      <c r="L6" s="29">
        <v>66</v>
      </c>
      <c r="M6" s="29">
        <v>25</v>
      </c>
      <c r="N6" s="29">
        <v>86</v>
      </c>
      <c r="O6" s="29">
        <v>273</v>
      </c>
      <c r="P6" s="29">
        <v>67</v>
      </c>
      <c r="Q6" s="29">
        <v>50</v>
      </c>
      <c r="R6" s="29">
        <v>62</v>
      </c>
      <c r="S6" s="58">
        <f t="shared" ref="S6:S28" si="1">R6+P6+N6+L6+J6</f>
        <v>344</v>
      </c>
    </row>
    <row r="7" spans="1:19" s="13" customFormat="1" x14ac:dyDescent="0.25">
      <c r="A7" s="29">
        <v>11</v>
      </c>
      <c r="B7" s="29">
        <v>2</v>
      </c>
      <c r="C7" s="39" t="s">
        <v>60</v>
      </c>
      <c r="D7" s="33">
        <v>36287</v>
      </c>
      <c r="E7" s="30">
        <f t="shared" si="0"/>
        <v>23.572222222222223</v>
      </c>
      <c r="F7" s="30" t="s">
        <v>6</v>
      </c>
      <c r="G7" s="31" t="s">
        <v>56</v>
      </c>
      <c r="H7" s="29"/>
      <c r="I7" s="30">
        <v>4.3</v>
      </c>
      <c r="J7" s="29">
        <v>60</v>
      </c>
      <c r="K7" s="29">
        <v>17</v>
      </c>
      <c r="L7" s="29">
        <v>61</v>
      </c>
      <c r="M7" s="29">
        <v>14</v>
      </c>
      <c r="N7" s="29">
        <v>60</v>
      </c>
      <c r="O7" s="29">
        <v>272</v>
      </c>
      <c r="P7" s="29">
        <v>66</v>
      </c>
      <c r="Q7" s="29">
        <v>56</v>
      </c>
      <c r="R7" s="29">
        <v>64</v>
      </c>
      <c r="S7" s="58">
        <f t="shared" si="1"/>
        <v>311</v>
      </c>
    </row>
    <row r="8" spans="1:19" s="13" customFormat="1" x14ac:dyDescent="0.25">
      <c r="A8" s="29">
        <v>45</v>
      </c>
      <c r="B8" s="29">
        <v>3</v>
      </c>
      <c r="C8" s="40" t="s">
        <v>67</v>
      </c>
      <c r="D8" s="37">
        <v>34040</v>
      </c>
      <c r="E8" s="30">
        <f t="shared" si="0"/>
        <v>29.725000000000001</v>
      </c>
      <c r="F8" s="30" t="s">
        <v>6</v>
      </c>
      <c r="G8" s="31" t="s">
        <v>72</v>
      </c>
      <c r="H8" s="29"/>
      <c r="I8" s="30">
        <v>4.5</v>
      </c>
      <c r="J8" s="29">
        <v>63</v>
      </c>
      <c r="K8" s="29">
        <v>18</v>
      </c>
      <c r="L8" s="29">
        <v>62</v>
      </c>
      <c r="M8" s="29">
        <v>15</v>
      </c>
      <c r="N8" s="29">
        <v>63</v>
      </c>
      <c r="O8" s="29">
        <v>240</v>
      </c>
      <c r="P8" s="29">
        <v>61</v>
      </c>
      <c r="Q8" s="29">
        <v>41</v>
      </c>
      <c r="R8" s="29">
        <v>51</v>
      </c>
      <c r="S8" s="58">
        <f t="shared" si="1"/>
        <v>300</v>
      </c>
    </row>
    <row r="9" spans="1:19" s="13" customFormat="1" x14ac:dyDescent="0.25">
      <c r="A9" s="29">
        <v>42</v>
      </c>
      <c r="B9" s="29">
        <v>4</v>
      </c>
      <c r="C9" s="34" t="s">
        <v>139</v>
      </c>
      <c r="D9" s="35">
        <v>36687</v>
      </c>
      <c r="E9" s="30">
        <f t="shared" si="0"/>
        <v>22.480555555555554</v>
      </c>
      <c r="F9" s="30" t="s">
        <v>6</v>
      </c>
      <c r="G9" s="31" t="s">
        <v>140</v>
      </c>
      <c r="H9" s="29"/>
      <c r="I9" s="30">
        <v>4.9000000000000004</v>
      </c>
      <c r="J9" s="29">
        <v>23</v>
      </c>
      <c r="K9" s="29">
        <v>17</v>
      </c>
      <c r="L9" s="29">
        <v>61</v>
      </c>
      <c r="M9" s="29">
        <v>18</v>
      </c>
      <c r="N9" s="29">
        <v>64</v>
      </c>
      <c r="O9" s="29">
        <v>280</v>
      </c>
      <c r="P9" s="29">
        <v>68</v>
      </c>
      <c r="Q9" s="29">
        <v>46</v>
      </c>
      <c r="R9" s="29">
        <v>56</v>
      </c>
      <c r="S9" s="58">
        <f t="shared" si="1"/>
        <v>272</v>
      </c>
    </row>
    <row r="10" spans="1:19" s="13" customFormat="1" x14ac:dyDescent="0.25">
      <c r="A10" s="29">
        <v>14</v>
      </c>
      <c r="B10" s="29">
        <v>5</v>
      </c>
      <c r="C10" s="40" t="s">
        <v>94</v>
      </c>
      <c r="D10" s="33">
        <v>34890</v>
      </c>
      <c r="E10" s="30">
        <f t="shared" si="0"/>
        <v>27.397222222222222</v>
      </c>
      <c r="F10" s="30" t="s">
        <v>6</v>
      </c>
      <c r="G10" s="31" t="s">
        <v>88</v>
      </c>
      <c r="H10" s="29"/>
      <c r="I10" s="30">
        <v>4.7</v>
      </c>
      <c r="J10" s="29">
        <v>54</v>
      </c>
      <c r="K10" s="29">
        <v>15</v>
      </c>
      <c r="L10" s="29">
        <v>61</v>
      </c>
      <c r="M10" s="29">
        <v>10</v>
      </c>
      <c r="N10" s="29">
        <v>50</v>
      </c>
      <c r="O10" s="29">
        <v>234</v>
      </c>
      <c r="P10" s="29">
        <v>58</v>
      </c>
      <c r="Q10" s="29">
        <v>39</v>
      </c>
      <c r="R10" s="29">
        <v>47</v>
      </c>
      <c r="S10" s="58">
        <f t="shared" si="1"/>
        <v>270</v>
      </c>
    </row>
    <row r="11" spans="1:19" s="13" customFormat="1" x14ac:dyDescent="0.25">
      <c r="A11" s="29">
        <v>48</v>
      </c>
      <c r="B11" s="29">
        <v>6</v>
      </c>
      <c r="C11" s="34" t="s">
        <v>143</v>
      </c>
      <c r="D11" s="35">
        <v>35382</v>
      </c>
      <c r="E11" s="30">
        <f t="shared" si="0"/>
        <v>26.055555555555557</v>
      </c>
      <c r="F11" s="30" t="s">
        <v>6</v>
      </c>
      <c r="G11" s="31" t="s">
        <v>142</v>
      </c>
      <c r="H11" s="29"/>
      <c r="I11" s="30">
        <v>4.5</v>
      </c>
      <c r="J11" s="29">
        <v>63</v>
      </c>
      <c r="K11" s="29">
        <v>10</v>
      </c>
      <c r="L11" s="29">
        <v>44</v>
      </c>
      <c r="M11" s="29">
        <v>17</v>
      </c>
      <c r="N11" s="29">
        <v>65</v>
      </c>
      <c r="O11" s="29">
        <v>235</v>
      </c>
      <c r="P11" s="29">
        <v>60</v>
      </c>
      <c r="Q11" s="29">
        <v>32</v>
      </c>
      <c r="R11" s="29">
        <v>30</v>
      </c>
      <c r="S11" s="58">
        <f t="shared" si="1"/>
        <v>262</v>
      </c>
    </row>
    <row r="12" spans="1:19" s="13" customFormat="1" x14ac:dyDescent="0.25">
      <c r="A12" s="29">
        <v>16</v>
      </c>
      <c r="B12" s="29">
        <v>7</v>
      </c>
      <c r="C12" s="40" t="s">
        <v>49</v>
      </c>
      <c r="D12" s="37">
        <v>35727</v>
      </c>
      <c r="E12" s="30">
        <f t="shared" si="0"/>
        <v>25.108333333333334</v>
      </c>
      <c r="F12" s="30" t="s">
        <v>6</v>
      </c>
      <c r="G12" s="45" t="s">
        <v>52</v>
      </c>
      <c r="H12" s="29"/>
      <c r="I12" s="30">
        <v>4.5999999999999996</v>
      </c>
      <c r="J12" s="29">
        <v>60</v>
      </c>
      <c r="K12" s="29">
        <v>24</v>
      </c>
      <c r="L12" s="29">
        <v>65</v>
      </c>
      <c r="M12" s="29">
        <v>2</v>
      </c>
      <c r="N12" s="29">
        <v>11</v>
      </c>
      <c r="O12" s="29">
        <v>240</v>
      </c>
      <c r="P12" s="29">
        <v>61</v>
      </c>
      <c r="Q12" s="29">
        <v>40</v>
      </c>
      <c r="R12" s="29">
        <v>49</v>
      </c>
      <c r="S12" s="58">
        <f t="shared" si="1"/>
        <v>246</v>
      </c>
    </row>
    <row r="13" spans="1:19" s="13" customFormat="1" x14ac:dyDescent="0.25">
      <c r="A13" s="29">
        <v>3</v>
      </c>
      <c r="B13" s="29">
        <v>8</v>
      </c>
      <c r="C13" s="40" t="s">
        <v>101</v>
      </c>
      <c r="D13" s="37">
        <v>36313</v>
      </c>
      <c r="E13" s="30">
        <f t="shared" si="0"/>
        <v>23.502777777777776</v>
      </c>
      <c r="F13" s="30" t="s">
        <v>6</v>
      </c>
      <c r="G13" s="31" t="s">
        <v>102</v>
      </c>
      <c r="H13" s="29"/>
      <c r="I13" s="30">
        <v>4.5999999999999996</v>
      </c>
      <c r="J13" s="29">
        <v>40</v>
      </c>
      <c r="K13" s="29">
        <v>17</v>
      </c>
      <c r="L13" s="29">
        <v>61</v>
      </c>
      <c r="M13" s="29">
        <v>12</v>
      </c>
      <c r="N13" s="29">
        <v>55</v>
      </c>
      <c r="O13" s="29">
        <v>228</v>
      </c>
      <c r="P13" s="29">
        <v>43</v>
      </c>
      <c r="Q13" s="29">
        <v>40</v>
      </c>
      <c r="R13" s="29">
        <v>44</v>
      </c>
      <c r="S13" s="58">
        <f t="shared" si="1"/>
        <v>243</v>
      </c>
    </row>
    <row r="14" spans="1:19" s="13" customFormat="1" x14ac:dyDescent="0.25">
      <c r="A14" s="29">
        <v>6</v>
      </c>
      <c r="B14" s="29">
        <v>9</v>
      </c>
      <c r="C14" s="34" t="s">
        <v>35</v>
      </c>
      <c r="D14" s="37">
        <v>34440</v>
      </c>
      <c r="E14" s="30">
        <f t="shared" si="0"/>
        <v>28.630555555555556</v>
      </c>
      <c r="F14" s="30" t="s">
        <v>6</v>
      </c>
      <c r="G14" s="31" t="s">
        <v>45</v>
      </c>
      <c r="H14" s="29"/>
      <c r="I14" s="30">
        <v>4.9000000000000004</v>
      </c>
      <c r="J14" s="29">
        <v>44</v>
      </c>
      <c r="K14" s="29">
        <v>11</v>
      </c>
      <c r="L14" s="29">
        <v>49</v>
      </c>
      <c r="M14" s="29">
        <v>12</v>
      </c>
      <c r="N14" s="29">
        <v>60</v>
      </c>
      <c r="O14" s="29">
        <v>243</v>
      </c>
      <c r="P14" s="29">
        <v>61</v>
      </c>
      <c r="Q14" s="29">
        <v>29</v>
      </c>
      <c r="R14" s="29">
        <v>29</v>
      </c>
      <c r="S14" s="58">
        <f t="shared" si="1"/>
        <v>243</v>
      </c>
    </row>
    <row r="15" spans="1:19" s="13" customFormat="1" x14ac:dyDescent="0.25">
      <c r="A15" s="29">
        <v>12</v>
      </c>
      <c r="B15" s="29">
        <v>10</v>
      </c>
      <c r="C15" s="34" t="s">
        <v>131</v>
      </c>
      <c r="D15" s="35">
        <v>34475</v>
      </c>
      <c r="E15" s="30">
        <f t="shared" si="0"/>
        <v>28.533333333333335</v>
      </c>
      <c r="F15" s="30" t="s">
        <v>6</v>
      </c>
      <c r="G15" s="31" t="s">
        <v>130</v>
      </c>
      <c r="H15" s="29"/>
      <c r="I15" s="30">
        <v>4.9000000000000004</v>
      </c>
      <c r="J15" s="29">
        <v>44</v>
      </c>
      <c r="K15" s="29">
        <v>2</v>
      </c>
      <c r="L15" s="29">
        <v>6</v>
      </c>
      <c r="M15" s="29">
        <v>12</v>
      </c>
      <c r="N15" s="29">
        <v>60</v>
      </c>
      <c r="O15" s="29">
        <v>264</v>
      </c>
      <c r="P15" s="29">
        <v>65</v>
      </c>
      <c r="Q15" s="29">
        <v>35</v>
      </c>
      <c r="R15" s="29">
        <v>40</v>
      </c>
      <c r="S15" s="58">
        <f t="shared" si="1"/>
        <v>215</v>
      </c>
    </row>
    <row r="16" spans="1:19" s="13" customFormat="1" x14ac:dyDescent="0.25">
      <c r="A16" s="29">
        <v>61</v>
      </c>
      <c r="B16" s="29">
        <v>11</v>
      </c>
      <c r="C16" s="40" t="s">
        <v>152</v>
      </c>
      <c r="D16" s="37">
        <v>35591</v>
      </c>
      <c r="E16" s="30">
        <f t="shared" si="0"/>
        <v>25.480555555555554</v>
      </c>
      <c r="F16" s="30" t="s">
        <v>6</v>
      </c>
      <c r="G16" s="31" t="s">
        <v>86</v>
      </c>
      <c r="H16" s="29"/>
      <c r="I16" s="30">
        <v>4.5</v>
      </c>
      <c r="J16" s="29">
        <v>63</v>
      </c>
      <c r="K16" s="29">
        <v>14</v>
      </c>
      <c r="L16" s="29">
        <v>60</v>
      </c>
      <c r="M16" s="29">
        <v>-3</v>
      </c>
      <c r="N16" s="29">
        <v>0</v>
      </c>
      <c r="O16" s="29">
        <v>226</v>
      </c>
      <c r="P16" s="29">
        <v>46</v>
      </c>
      <c r="Q16" s="29">
        <v>64</v>
      </c>
      <c r="R16" s="29">
        <v>36</v>
      </c>
      <c r="S16" s="58">
        <f t="shared" si="1"/>
        <v>205</v>
      </c>
    </row>
    <row r="17" spans="1:19" s="13" customFormat="1" x14ac:dyDescent="0.25">
      <c r="A17" s="29">
        <v>17</v>
      </c>
      <c r="B17" s="29">
        <v>12</v>
      </c>
      <c r="C17" s="47" t="s">
        <v>127</v>
      </c>
      <c r="D17" s="48">
        <v>34960</v>
      </c>
      <c r="E17" s="30">
        <f t="shared" si="0"/>
        <v>27.208333333333332</v>
      </c>
      <c r="F17" s="30" t="s">
        <v>6</v>
      </c>
      <c r="G17" s="31" t="s">
        <v>129</v>
      </c>
      <c r="H17" s="29"/>
      <c r="I17" s="30">
        <v>4.8</v>
      </c>
      <c r="J17" s="29">
        <v>49</v>
      </c>
      <c r="K17" s="29">
        <v>7</v>
      </c>
      <c r="L17" s="29">
        <v>25</v>
      </c>
      <c r="M17" s="29">
        <v>2</v>
      </c>
      <c r="N17" s="29">
        <v>11</v>
      </c>
      <c r="O17" s="29">
        <v>232</v>
      </c>
      <c r="P17" s="29">
        <v>54</v>
      </c>
      <c r="Q17" s="29">
        <v>43</v>
      </c>
      <c r="R17" s="29">
        <v>55</v>
      </c>
      <c r="S17" s="58">
        <f t="shared" si="1"/>
        <v>194</v>
      </c>
    </row>
    <row r="18" spans="1:19" s="13" customFormat="1" x14ac:dyDescent="0.25">
      <c r="A18" s="29">
        <v>62</v>
      </c>
      <c r="B18" s="29">
        <v>13</v>
      </c>
      <c r="C18" s="40" t="s">
        <v>153</v>
      </c>
      <c r="D18" s="37">
        <v>33961</v>
      </c>
      <c r="E18" s="30">
        <f t="shared" si="0"/>
        <v>29.944444444444443</v>
      </c>
      <c r="F18" s="30" t="s">
        <v>6</v>
      </c>
      <c r="G18" s="31" t="s">
        <v>78</v>
      </c>
      <c r="H18" s="29"/>
      <c r="I18" s="30">
        <v>5</v>
      </c>
      <c r="J18" s="29">
        <v>40</v>
      </c>
      <c r="K18" s="29">
        <v>9</v>
      </c>
      <c r="L18" s="29">
        <v>40</v>
      </c>
      <c r="M18" s="29">
        <v>12</v>
      </c>
      <c r="N18" s="29">
        <v>60</v>
      </c>
      <c r="O18" s="29">
        <v>220</v>
      </c>
      <c r="P18" s="29">
        <v>40</v>
      </c>
      <c r="Q18" s="29">
        <v>25</v>
      </c>
      <c r="R18" s="29">
        <v>11</v>
      </c>
      <c r="S18" s="58">
        <f t="shared" si="1"/>
        <v>191</v>
      </c>
    </row>
    <row r="19" spans="1:19" s="13" customFormat="1" x14ac:dyDescent="0.25">
      <c r="A19" s="29">
        <v>33</v>
      </c>
      <c r="B19" s="29">
        <v>14</v>
      </c>
      <c r="C19" s="39" t="s">
        <v>116</v>
      </c>
      <c r="D19" s="33">
        <v>36797</v>
      </c>
      <c r="E19" s="30">
        <f t="shared" si="0"/>
        <v>22.180555555555557</v>
      </c>
      <c r="F19" s="30" t="s">
        <v>6</v>
      </c>
      <c r="G19" s="31" t="s">
        <v>115</v>
      </c>
      <c r="H19" s="29"/>
      <c r="I19" s="30">
        <v>4.7</v>
      </c>
      <c r="J19" s="29">
        <v>32</v>
      </c>
      <c r="K19" s="29">
        <v>13</v>
      </c>
      <c r="L19" s="29">
        <v>46</v>
      </c>
      <c r="M19" s="29">
        <v>-6</v>
      </c>
      <c r="N19" s="29">
        <v>0</v>
      </c>
      <c r="O19" s="29">
        <v>241</v>
      </c>
      <c r="P19" s="29">
        <v>60</v>
      </c>
      <c r="Q19" s="29">
        <v>43</v>
      </c>
      <c r="R19" s="29">
        <v>50</v>
      </c>
      <c r="S19" s="58">
        <f t="shared" si="1"/>
        <v>188</v>
      </c>
    </row>
    <row r="20" spans="1:19" s="13" customFormat="1" x14ac:dyDescent="0.25">
      <c r="A20" s="29">
        <v>35</v>
      </c>
      <c r="B20" s="29">
        <v>15</v>
      </c>
      <c r="C20" s="39" t="s">
        <v>113</v>
      </c>
      <c r="D20" s="33">
        <v>35261</v>
      </c>
      <c r="E20" s="30">
        <f t="shared" si="0"/>
        <v>26.383333333333333</v>
      </c>
      <c r="F20" s="30" t="s">
        <v>6</v>
      </c>
      <c r="G20" s="31" t="s">
        <v>111</v>
      </c>
      <c r="H20" s="29"/>
      <c r="I20" s="30">
        <v>5.2</v>
      </c>
      <c r="J20" s="29">
        <v>32</v>
      </c>
      <c r="K20" s="29">
        <v>10</v>
      </c>
      <c r="L20" s="29">
        <v>44</v>
      </c>
      <c r="M20" s="29">
        <v>12</v>
      </c>
      <c r="N20" s="29">
        <v>60</v>
      </c>
      <c r="O20" s="29">
        <v>160</v>
      </c>
      <c r="P20" s="29">
        <v>0</v>
      </c>
      <c r="Q20" s="29">
        <v>41</v>
      </c>
      <c r="R20" s="29">
        <v>51</v>
      </c>
      <c r="S20" s="58">
        <f t="shared" si="1"/>
        <v>187</v>
      </c>
    </row>
    <row r="21" spans="1:19" s="13" customFormat="1" x14ac:dyDescent="0.25">
      <c r="A21" s="29">
        <v>60</v>
      </c>
      <c r="B21" s="29">
        <v>16</v>
      </c>
      <c r="C21" s="39" t="s">
        <v>114</v>
      </c>
      <c r="D21" s="33">
        <v>37169</v>
      </c>
      <c r="E21" s="30">
        <f t="shared" si="0"/>
        <v>21.161111111111111</v>
      </c>
      <c r="F21" s="30" t="s">
        <v>6</v>
      </c>
      <c r="G21" s="31" t="s">
        <v>111</v>
      </c>
      <c r="H21" s="29"/>
      <c r="I21" s="30">
        <v>4.8</v>
      </c>
      <c r="J21" s="29">
        <v>25</v>
      </c>
      <c r="K21" s="29">
        <v>2</v>
      </c>
      <c r="L21" s="29">
        <v>0</v>
      </c>
      <c r="M21" s="29">
        <v>19</v>
      </c>
      <c r="N21" s="29">
        <v>65</v>
      </c>
      <c r="O21" s="29">
        <v>244</v>
      </c>
      <c r="P21" s="29">
        <v>60</v>
      </c>
      <c r="Q21" s="29">
        <v>36</v>
      </c>
      <c r="R21" s="29">
        <v>36</v>
      </c>
      <c r="S21" s="58">
        <f t="shared" si="1"/>
        <v>186</v>
      </c>
    </row>
    <row r="22" spans="1:19" s="13" customFormat="1" x14ac:dyDescent="0.25">
      <c r="A22" s="29">
        <v>46</v>
      </c>
      <c r="B22" s="29">
        <v>17</v>
      </c>
      <c r="C22" s="39" t="s">
        <v>99</v>
      </c>
      <c r="D22" s="33">
        <v>36905</v>
      </c>
      <c r="E22" s="30">
        <f t="shared" si="0"/>
        <v>21.886111111111113</v>
      </c>
      <c r="F22" s="30" t="s">
        <v>6</v>
      </c>
      <c r="G22" s="31" t="s">
        <v>102</v>
      </c>
      <c r="H22" s="29"/>
      <c r="I22" s="30">
        <v>5</v>
      </c>
      <c r="J22" s="29">
        <v>21</v>
      </c>
      <c r="K22" s="29">
        <v>13</v>
      </c>
      <c r="L22" s="29">
        <v>46</v>
      </c>
      <c r="M22" s="29">
        <v>13</v>
      </c>
      <c r="N22" s="29">
        <v>60</v>
      </c>
      <c r="O22" s="29">
        <v>220</v>
      </c>
      <c r="P22" s="29">
        <v>34</v>
      </c>
      <c r="Q22" s="29">
        <v>32</v>
      </c>
      <c r="R22" s="29">
        <v>23</v>
      </c>
      <c r="S22" s="58">
        <f t="shared" si="1"/>
        <v>184</v>
      </c>
    </row>
    <row r="23" spans="1:19" s="13" customFormat="1" x14ac:dyDescent="0.25">
      <c r="A23" s="29">
        <v>58</v>
      </c>
      <c r="B23" s="29">
        <v>18</v>
      </c>
      <c r="C23" s="39" t="s">
        <v>112</v>
      </c>
      <c r="D23" s="33">
        <v>36125</v>
      </c>
      <c r="E23" s="30">
        <f t="shared" si="0"/>
        <v>24.019444444444446</v>
      </c>
      <c r="F23" s="30" t="s">
        <v>6</v>
      </c>
      <c r="G23" s="31" t="s">
        <v>111</v>
      </c>
      <c r="H23" s="29"/>
      <c r="I23" s="30">
        <v>4.9000000000000004</v>
      </c>
      <c r="J23" s="29">
        <v>23</v>
      </c>
      <c r="K23" s="29">
        <v>12</v>
      </c>
      <c r="L23" s="29">
        <v>40</v>
      </c>
      <c r="M23" s="29">
        <v>10</v>
      </c>
      <c r="N23" s="29">
        <v>46</v>
      </c>
      <c r="O23" s="29">
        <v>215</v>
      </c>
      <c r="P23" s="29">
        <v>29</v>
      </c>
      <c r="Q23" s="29">
        <v>38</v>
      </c>
      <c r="R23" s="29">
        <v>41</v>
      </c>
      <c r="S23" s="58">
        <f t="shared" si="1"/>
        <v>179</v>
      </c>
    </row>
    <row r="24" spans="1:19" s="13" customFormat="1" x14ac:dyDescent="0.25">
      <c r="A24" s="29">
        <v>21</v>
      </c>
      <c r="B24" s="29">
        <v>19</v>
      </c>
      <c r="C24" s="39" t="s">
        <v>95</v>
      </c>
      <c r="D24" s="33">
        <v>36543</v>
      </c>
      <c r="E24" s="30">
        <f t="shared" si="0"/>
        <v>22.875</v>
      </c>
      <c r="F24" s="30" t="s">
        <v>6</v>
      </c>
      <c r="G24" s="31" t="s">
        <v>98</v>
      </c>
      <c r="H24" s="29"/>
      <c r="I24" s="30">
        <v>4.8</v>
      </c>
      <c r="J24" s="29">
        <v>25</v>
      </c>
      <c r="K24" s="29">
        <v>8</v>
      </c>
      <c r="L24" s="29">
        <v>17</v>
      </c>
      <c r="M24" s="29">
        <v>13</v>
      </c>
      <c r="N24" s="29">
        <v>60</v>
      </c>
      <c r="O24" s="29">
        <v>228</v>
      </c>
      <c r="P24" s="29">
        <v>43</v>
      </c>
      <c r="Q24" s="29">
        <v>32</v>
      </c>
      <c r="R24" s="29">
        <v>23</v>
      </c>
      <c r="S24" s="58">
        <f t="shared" si="1"/>
        <v>168</v>
      </c>
    </row>
    <row r="25" spans="1:19" s="13" customFormat="1" x14ac:dyDescent="0.25">
      <c r="A25" s="29">
        <v>50</v>
      </c>
      <c r="B25" s="29">
        <v>20</v>
      </c>
      <c r="C25" s="32" t="s">
        <v>74</v>
      </c>
      <c r="D25" s="37">
        <v>35288</v>
      </c>
      <c r="E25" s="30">
        <f t="shared" si="0"/>
        <v>26.31111111111111</v>
      </c>
      <c r="F25" s="30" t="s">
        <v>6</v>
      </c>
      <c r="G25" s="31" t="s">
        <v>73</v>
      </c>
      <c r="H25" s="29"/>
      <c r="I25" s="30">
        <v>4.8</v>
      </c>
      <c r="J25" s="29">
        <v>49</v>
      </c>
      <c r="K25" s="29">
        <v>5</v>
      </c>
      <c r="L25" s="29">
        <v>16</v>
      </c>
      <c r="M25" s="29">
        <v>1</v>
      </c>
      <c r="N25" s="29">
        <v>7</v>
      </c>
      <c r="O25" s="29">
        <v>225</v>
      </c>
      <c r="P25" s="29">
        <v>45</v>
      </c>
      <c r="Q25" s="29">
        <v>35</v>
      </c>
      <c r="R25" s="29">
        <v>40</v>
      </c>
      <c r="S25" s="58">
        <f t="shared" si="1"/>
        <v>157</v>
      </c>
    </row>
    <row r="26" spans="1:19" s="13" customFormat="1" x14ac:dyDescent="0.25">
      <c r="A26" s="29">
        <v>55</v>
      </c>
      <c r="B26" s="29">
        <v>21</v>
      </c>
      <c r="C26" s="39" t="s">
        <v>149</v>
      </c>
      <c r="D26" s="33">
        <v>34639</v>
      </c>
      <c r="E26" s="30">
        <f t="shared" si="0"/>
        <v>28.088888888888889</v>
      </c>
      <c r="F26" s="30" t="s">
        <v>6</v>
      </c>
      <c r="G26" s="31" t="s">
        <v>43</v>
      </c>
      <c r="H26" s="29"/>
      <c r="I26" s="30">
        <v>5</v>
      </c>
      <c r="J26" s="29">
        <v>40</v>
      </c>
      <c r="K26" s="29">
        <v>5</v>
      </c>
      <c r="L26" s="29">
        <v>16</v>
      </c>
      <c r="M26" s="29">
        <v>10</v>
      </c>
      <c r="N26" s="29">
        <v>50</v>
      </c>
      <c r="O26" s="29">
        <v>173</v>
      </c>
      <c r="P26" s="29">
        <v>0</v>
      </c>
      <c r="Q26" s="29">
        <v>28</v>
      </c>
      <c r="R26" s="29">
        <v>17</v>
      </c>
      <c r="S26" s="58">
        <f t="shared" si="1"/>
        <v>123</v>
      </c>
    </row>
    <row r="27" spans="1:19" s="13" customFormat="1" x14ac:dyDescent="0.25">
      <c r="A27" s="29">
        <v>52</v>
      </c>
      <c r="B27" s="29">
        <v>22</v>
      </c>
      <c r="C27" s="34" t="s">
        <v>141</v>
      </c>
      <c r="D27" s="35">
        <v>35895</v>
      </c>
      <c r="E27" s="30">
        <f t="shared" si="0"/>
        <v>24.647222222222222</v>
      </c>
      <c r="F27" s="30" t="s">
        <v>6</v>
      </c>
      <c r="G27" s="31" t="s">
        <v>140</v>
      </c>
      <c r="H27" s="29"/>
      <c r="I27" s="30">
        <v>5.4</v>
      </c>
      <c r="J27" s="29">
        <v>14</v>
      </c>
      <c r="K27" s="29">
        <v>8</v>
      </c>
      <c r="L27" s="29">
        <v>17</v>
      </c>
      <c r="M27" s="29">
        <v>7</v>
      </c>
      <c r="N27" s="29">
        <v>32</v>
      </c>
      <c r="O27" s="29">
        <v>211</v>
      </c>
      <c r="P27" s="29">
        <v>25</v>
      </c>
      <c r="Q27" s="29">
        <v>13</v>
      </c>
      <c r="R27" s="29">
        <v>0</v>
      </c>
      <c r="S27" s="58">
        <f t="shared" si="1"/>
        <v>88</v>
      </c>
    </row>
    <row r="28" spans="1:19" s="13" customFormat="1" x14ac:dyDescent="0.25">
      <c r="A28" s="29">
        <v>24</v>
      </c>
      <c r="B28" s="29">
        <v>23</v>
      </c>
      <c r="C28" s="34" t="s">
        <v>104</v>
      </c>
      <c r="D28" s="35">
        <v>36005</v>
      </c>
      <c r="E28" s="30">
        <f t="shared" si="0"/>
        <v>24.344444444444445</v>
      </c>
      <c r="F28" s="30" t="s">
        <v>6</v>
      </c>
      <c r="G28" s="31" t="s">
        <v>103</v>
      </c>
      <c r="H28" s="29"/>
      <c r="I28" s="30">
        <v>5.2</v>
      </c>
      <c r="J28" s="29">
        <v>17</v>
      </c>
      <c r="K28" s="29">
        <v>9</v>
      </c>
      <c r="L28" s="29">
        <v>21</v>
      </c>
      <c r="M28" s="29">
        <v>7</v>
      </c>
      <c r="N28" s="29">
        <v>32</v>
      </c>
      <c r="O28" s="29">
        <v>185</v>
      </c>
      <c r="P28" s="29">
        <v>0</v>
      </c>
      <c r="Q28" s="29"/>
      <c r="R28" s="29"/>
      <c r="S28" s="58">
        <f t="shared" si="1"/>
        <v>70</v>
      </c>
    </row>
    <row r="29" spans="1:19" x14ac:dyDescent="0.25">
      <c r="D29" s="26"/>
      <c r="G29" s="27"/>
      <c r="I29" s="12"/>
      <c r="S29" s="21"/>
    </row>
    <row r="30" spans="1:19" s="7" customFormat="1" ht="18.75" x14ac:dyDescent="0.3">
      <c r="A30" s="5" t="s">
        <v>15</v>
      </c>
      <c r="B30" s="6"/>
      <c r="C30" s="24"/>
      <c r="D30" s="25"/>
      <c r="E30" s="8"/>
      <c r="F30" s="8"/>
      <c r="G30" s="6"/>
      <c r="H30" s="6"/>
      <c r="I30" s="9"/>
      <c r="J30" s="6"/>
      <c r="K30" s="6"/>
      <c r="L30" s="6"/>
      <c r="M30" s="6"/>
      <c r="N30" s="6"/>
      <c r="O30" s="6"/>
      <c r="P30" s="6"/>
      <c r="Q30" s="9"/>
      <c r="R30" s="6"/>
      <c r="S30" s="19" t="s">
        <v>17</v>
      </c>
    </row>
    <row r="31" spans="1:19" s="7" customFormat="1" ht="18.75" x14ac:dyDescent="0.3">
      <c r="A31" s="6"/>
      <c r="B31" s="6"/>
      <c r="C31" s="24"/>
      <c r="D31" s="25"/>
      <c r="E31" s="8"/>
      <c r="F31" s="8"/>
      <c r="G31" s="6"/>
      <c r="H31" s="6"/>
      <c r="I31" s="9"/>
      <c r="J31" s="6"/>
      <c r="K31" s="6"/>
      <c r="L31" s="6"/>
      <c r="M31" s="6"/>
      <c r="N31" s="6"/>
      <c r="O31" s="6"/>
      <c r="P31" s="6"/>
      <c r="Q31" s="9"/>
      <c r="R31" s="6"/>
      <c r="S31" s="20"/>
    </row>
    <row r="32" spans="1:19" s="7" customFormat="1" ht="18.75" x14ac:dyDescent="0.3">
      <c r="A32" s="5" t="s">
        <v>16</v>
      </c>
      <c r="B32" s="6"/>
      <c r="C32" s="24"/>
      <c r="D32" s="25"/>
      <c r="E32" s="8"/>
      <c r="F32" s="8"/>
      <c r="G32" s="6"/>
      <c r="H32" s="6"/>
      <c r="I32" s="9"/>
      <c r="J32" s="6"/>
      <c r="K32" s="6"/>
      <c r="L32" s="6"/>
      <c r="M32" s="6"/>
      <c r="N32" s="6"/>
      <c r="O32" s="6"/>
      <c r="P32" s="6"/>
      <c r="Q32" s="9"/>
      <c r="R32" s="6"/>
      <c r="S32" s="19" t="s">
        <v>18</v>
      </c>
    </row>
    <row r="33" spans="1:19" ht="13.5" customHeight="1" x14ac:dyDescent="0.25">
      <c r="A33" s="122" t="s">
        <v>11</v>
      </c>
      <c r="B33" s="124" t="s">
        <v>10</v>
      </c>
      <c r="C33" s="119" t="s">
        <v>0</v>
      </c>
      <c r="D33" s="119" t="s">
        <v>1</v>
      </c>
      <c r="E33" s="132" t="s">
        <v>2</v>
      </c>
      <c r="F33" s="132" t="s">
        <v>7</v>
      </c>
      <c r="G33" s="119" t="s">
        <v>4</v>
      </c>
      <c r="H33" s="119" t="s">
        <v>5</v>
      </c>
      <c r="I33" s="126" t="s">
        <v>3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8"/>
    </row>
    <row r="34" spans="1:19" s="1" customFormat="1" ht="89.25" x14ac:dyDescent="0.25">
      <c r="A34" s="123"/>
      <c r="B34" s="125"/>
      <c r="C34" s="119"/>
      <c r="D34" s="119"/>
      <c r="E34" s="132"/>
      <c r="F34" s="132"/>
      <c r="G34" s="119"/>
      <c r="H34" s="119"/>
      <c r="I34" s="55" t="s">
        <v>27</v>
      </c>
      <c r="J34" s="55" t="s">
        <v>8</v>
      </c>
      <c r="K34" s="3" t="s">
        <v>22</v>
      </c>
      <c r="L34" s="3" t="s">
        <v>8</v>
      </c>
      <c r="M34" s="55" t="s">
        <v>12</v>
      </c>
      <c r="N34" s="55" t="s">
        <v>8</v>
      </c>
      <c r="O34" s="55" t="s">
        <v>13</v>
      </c>
      <c r="P34" s="55" t="s">
        <v>8</v>
      </c>
      <c r="Q34" s="4" t="s">
        <v>148</v>
      </c>
      <c r="R34" s="4" t="s">
        <v>8</v>
      </c>
      <c r="S34" s="15" t="s">
        <v>9</v>
      </c>
    </row>
    <row r="35" spans="1:19" s="1" customFormat="1" ht="16.5" customHeight="1" x14ac:dyDescent="0.25">
      <c r="A35" s="118" t="s">
        <v>19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19" s="13" customFormat="1" x14ac:dyDescent="0.25">
      <c r="A36" s="29">
        <v>59</v>
      </c>
      <c r="B36" s="29">
        <v>1</v>
      </c>
      <c r="C36" s="40" t="s">
        <v>47</v>
      </c>
      <c r="D36" s="37">
        <v>31756</v>
      </c>
      <c r="E36" s="30">
        <f t="shared" ref="E36:E59" si="2">YEARFRAC(D36,"03.12.2022")</f>
        <v>35.980555555555554</v>
      </c>
      <c r="F36" s="30" t="s">
        <v>6</v>
      </c>
      <c r="G36" s="45" t="s">
        <v>50</v>
      </c>
      <c r="H36" s="29"/>
      <c r="I36" s="30">
        <v>4.2</v>
      </c>
      <c r="J36" s="29">
        <v>100</v>
      </c>
      <c r="K36" s="29">
        <v>100</v>
      </c>
      <c r="L36" s="29">
        <v>100</v>
      </c>
      <c r="M36" s="29">
        <v>23</v>
      </c>
      <c r="N36" s="29">
        <v>95</v>
      </c>
      <c r="O36" s="29">
        <v>277</v>
      </c>
      <c r="P36" s="29">
        <v>81</v>
      </c>
      <c r="Q36" s="29">
        <v>50</v>
      </c>
      <c r="R36" s="29">
        <v>66</v>
      </c>
      <c r="S36" s="58">
        <f t="shared" ref="S36:S59" si="3">R36+P36+N36+L36+J36</f>
        <v>442</v>
      </c>
    </row>
    <row r="37" spans="1:19" s="13" customFormat="1" x14ac:dyDescent="0.25">
      <c r="A37" s="29">
        <v>5</v>
      </c>
      <c r="B37" s="29">
        <v>2</v>
      </c>
      <c r="C37" s="39" t="s">
        <v>20</v>
      </c>
      <c r="D37" s="33">
        <v>30789</v>
      </c>
      <c r="E37" s="30">
        <f t="shared" si="2"/>
        <v>38.62777777777778</v>
      </c>
      <c r="F37" s="30" t="s">
        <v>6</v>
      </c>
      <c r="G37" s="31" t="s">
        <v>55</v>
      </c>
      <c r="H37" s="29"/>
      <c r="I37" s="30">
        <v>4.5</v>
      </c>
      <c r="J37" s="29">
        <v>100</v>
      </c>
      <c r="K37" s="29">
        <v>106</v>
      </c>
      <c r="L37" s="29">
        <v>100</v>
      </c>
      <c r="M37" s="29">
        <v>23</v>
      </c>
      <c r="N37" s="29">
        <v>95</v>
      </c>
      <c r="O37" s="29">
        <v>230</v>
      </c>
      <c r="P37" s="29">
        <v>61</v>
      </c>
      <c r="Q37" s="29">
        <v>65</v>
      </c>
      <c r="R37" s="29">
        <v>81</v>
      </c>
      <c r="S37" s="58">
        <f t="shared" si="3"/>
        <v>437</v>
      </c>
    </row>
    <row r="38" spans="1:19" s="13" customFormat="1" x14ac:dyDescent="0.25">
      <c r="A38" s="29">
        <v>7</v>
      </c>
      <c r="B38" s="29">
        <v>3</v>
      </c>
      <c r="C38" s="40" t="s">
        <v>48</v>
      </c>
      <c r="D38" s="37">
        <v>31520</v>
      </c>
      <c r="E38" s="30">
        <f t="shared" si="2"/>
        <v>36.625</v>
      </c>
      <c r="F38" s="30" t="s">
        <v>6</v>
      </c>
      <c r="G38" s="45" t="s">
        <v>51</v>
      </c>
      <c r="H38" s="29"/>
      <c r="I38" s="29">
        <v>4.4000000000000004</v>
      </c>
      <c r="J38" s="29">
        <v>100</v>
      </c>
      <c r="K38" s="29">
        <v>105</v>
      </c>
      <c r="L38" s="29">
        <v>100</v>
      </c>
      <c r="M38" s="29">
        <v>13</v>
      </c>
      <c r="N38" s="29">
        <v>66</v>
      </c>
      <c r="O38" s="29">
        <v>261</v>
      </c>
      <c r="P38" s="29">
        <v>73</v>
      </c>
      <c r="Q38" s="29">
        <v>58</v>
      </c>
      <c r="R38" s="29">
        <v>74</v>
      </c>
      <c r="S38" s="58">
        <f t="shared" si="3"/>
        <v>413</v>
      </c>
    </row>
    <row r="39" spans="1:19" s="13" customFormat="1" x14ac:dyDescent="0.25">
      <c r="A39" s="29">
        <v>41</v>
      </c>
      <c r="B39" s="29">
        <v>4</v>
      </c>
      <c r="C39" s="40" t="s">
        <v>54</v>
      </c>
      <c r="D39" s="52">
        <v>32542</v>
      </c>
      <c r="E39" s="30">
        <f t="shared" si="2"/>
        <v>33.833333333333336</v>
      </c>
      <c r="F39" s="30" t="s">
        <v>6</v>
      </c>
      <c r="G39" s="45" t="s">
        <v>53</v>
      </c>
      <c r="H39" s="29"/>
      <c r="I39" s="30">
        <v>4.4000000000000004</v>
      </c>
      <c r="J39" s="29">
        <v>90</v>
      </c>
      <c r="K39" s="29">
        <v>85</v>
      </c>
      <c r="L39" s="29">
        <v>88</v>
      </c>
      <c r="M39" s="29">
        <v>18</v>
      </c>
      <c r="N39" s="29">
        <v>74</v>
      </c>
      <c r="O39" s="29">
        <v>245</v>
      </c>
      <c r="P39" s="29">
        <v>64</v>
      </c>
      <c r="Q39" s="29">
        <v>38</v>
      </c>
      <c r="R39" s="29">
        <v>53</v>
      </c>
      <c r="S39" s="58">
        <f t="shared" si="3"/>
        <v>369</v>
      </c>
    </row>
    <row r="40" spans="1:19" s="13" customFormat="1" x14ac:dyDescent="0.25">
      <c r="A40" s="29">
        <v>26</v>
      </c>
      <c r="B40" s="29">
        <v>5</v>
      </c>
      <c r="C40" s="34" t="s">
        <v>36</v>
      </c>
      <c r="D40" s="37">
        <v>31585</v>
      </c>
      <c r="E40" s="30">
        <f t="shared" si="2"/>
        <v>36.447222222222223</v>
      </c>
      <c r="F40" s="30" t="s">
        <v>6</v>
      </c>
      <c r="G40" s="31" t="s">
        <v>45</v>
      </c>
      <c r="H40" s="29"/>
      <c r="I40" s="29">
        <v>4.5</v>
      </c>
      <c r="J40" s="29">
        <v>100</v>
      </c>
      <c r="K40" s="29">
        <v>73</v>
      </c>
      <c r="L40" s="29">
        <v>85</v>
      </c>
      <c r="M40" s="29">
        <v>5</v>
      </c>
      <c r="N40" s="29">
        <v>42</v>
      </c>
      <c r="O40" s="29">
        <v>243</v>
      </c>
      <c r="P40" s="29">
        <v>65</v>
      </c>
      <c r="Q40" s="29">
        <v>39</v>
      </c>
      <c r="R40" s="29">
        <v>60</v>
      </c>
      <c r="S40" s="58">
        <f t="shared" si="3"/>
        <v>352</v>
      </c>
    </row>
    <row r="41" spans="1:19" s="13" customFormat="1" x14ac:dyDescent="0.25">
      <c r="A41" s="29">
        <v>15</v>
      </c>
      <c r="B41" s="29">
        <v>6</v>
      </c>
      <c r="C41" s="34" t="s">
        <v>89</v>
      </c>
      <c r="D41" s="37">
        <v>31936</v>
      </c>
      <c r="E41" s="30">
        <f t="shared" si="2"/>
        <v>35.486111111111114</v>
      </c>
      <c r="F41" s="30" t="s">
        <v>6</v>
      </c>
      <c r="G41" s="31" t="s">
        <v>88</v>
      </c>
      <c r="H41" s="29"/>
      <c r="I41" s="30">
        <v>4.7</v>
      </c>
      <c r="J41" s="29">
        <v>90</v>
      </c>
      <c r="K41" s="29">
        <v>66</v>
      </c>
      <c r="L41" s="29">
        <v>78</v>
      </c>
      <c r="M41" s="29">
        <v>12</v>
      </c>
      <c r="N41" s="29">
        <v>64</v>
      </c>
      <c r="O41" s="29">
        <v>243</v>
      </c>
      <c r="P41" s="29">
        <v>65</v>
      </c>
      <c r="Q41" s="29">
        <v>34</v>
      </c>
      <c r="R41" s="29">
        <v>49</v>
      </c>
      <c r="S41" s="58">
        <f t="shared" si="3"/>
        <v>346</v>
      </c>
    </row>
    <row r="42" spans="1:19" s="13" customFormat="1" x14ac:dyDescent="0.25">
      <c r="A42" s="29">
        <v>28</v>
      </c>
      <c r="B42" s="29">
        <v>7</v>
      </c>
      <c r="C42" s="40" t="s">
        <v>42</v>
      </c>
      <c r="D42" s="33">
        <v>30566</v>
      </c>
      <c r="E42" s="30">
        <f t="shared" si="2"/>
        <v>39.238888888888887</v>
      </c>
      <c r="F42" s="30" t="s">
        <v>6</v>
      </c>
      <c r="G42" s="31" t="s">
        <v>46</v>
      </c>
      <c r="H42" s="29"/>
      <c r="I42" s="30">
        <v>4.7</v>
      </c>
      <c r="J42" s="29">
        <v>90</v>
      </c>
      <c r="K42" s="29">
        <v>50</v>
      </c>
      <c r="L42" s="29">
        <v>66</v>
      </c>
      <c r="M42" s="29">
        <v>13</v>
      </c>
      <c r="N42" s="29">
        <v>66</v>
      </c>
      <c r="O42" s="29">
        <v>216</v>
      </c>
      <c r="P42" s="29">
        <v>50</v>
      </c>
      <c r="Q42" s="29">
        <v>40</v>
      </c>
      <c r="R42" s="29">
        <v>60</v>
      </c>
      <c r="S42" s="58">
        <f t="shared" si="3"/>
        <v>332</v>
      </c>
    </row>
    <row r="43" spans="1:19" s="13" customFormat="1" x14ac:dyDescent="0.25">
      <c r="A43" s="29">
        <v>54</v>
      </c>
      <c r="B43" s="29">
        <v>8</v>
      </c>
      <c r="C43" s="36" t="s">
        <v>33</v>
      </c>
      <c r="D43" s="51">
        <v>30509</v>
      </c>
      <c r="E43" s="30">
        <f t="shared" si="2"/>
        <v>39.391666666666666</v>
      </c>
      <c r="F43" s="30" t="s">
        <v>6</v>
      </c>
      <c r="G43" s="31" t="s">
        <v>43</v>
      </c>
      <c r="H43" s="29"/>
      <c r="I43" s="30">
        <v>4.9000000000000004</v>
      </c>
      <c r="J43" s="29">
        <v>75</v>
      </c>
      <c r="K43" s="29">
        <v>25</v>
      </c>
      <c r="L43" s="29">
        <v>52</v>
      </c>
      <c r="M43" s="29">
        <v>25</v>
      </c>
      <c r="N43" s="29">
        <v>100</v>
      </c>
      <c r="O43" s="29">
        <v>241</v>
      </c>
      <c r="P43" s="29">
        <v>64</v>
      </c>
      <c r="Q43" s="29">
        <v>29</v>
      </c>
      <c r="R43" s="29">
        <v>40</v>
      </c>
      <c r="S43" s="58">
        <f t="shared" si="3"/>
        <v>331</v>
      </c>
    </row>
    <row r="44" spans="1:19" s="13" customFormat="1" x14ac:dyDescent="0.25">
      <c r="A44" s="29">
        <v>53</v>
      </c>
      <c r="B44" s="29">
        <v>9</v>
      </c>
      <c r="C44" s="34" t="s">
        <v>144</v>
      </c>
      <c r="D44" s="35">
        <v>33340</v>
      </c>
      <c r="E44" s="30">
        <f t="shared" si="2"/>
        <v>31.641666666666666</v>
      </c>
      <c r="F44" s="30" t="s">
        <v>6</v>
      </c>
      <c r="G44" s="31" t="s">
        <v>142</v>
      </c>
      <c r="H44" s="29"/>
      <c r="I44" s="30">
        <v>4.8</v>
      </c>
      <c r="J44" s="29">
        <v>63</v>
      </c>
      <c r="K44" s="29">
        <v>35</v>
      </c>
      <c r="L44" s="29">
        <v>61</v>
      </c>
      <c r="M44" s="29">
        <v>12</v>
      </c>
      <c r="N44" s="29">
        <v>62</v>
      </c>
      <c r="O44" s="29">
        <v>250</v>
      </c>
      <c r="P44" s="29">
        <v>65</v>
      </c>
      <c r="Q44" s="29">
        <v>38</v>
      </c>
      <c r="R44" s="29">
        <v>53</v>
      </c>
      <c r="S44" s="58">
        <f t="shared" si="3"/>
        <v>304</v>
      </c>
    </row>
    <row r="45" spans="1:19" s="13" customFormat="1" x14ac:dyDescent="0.25">
      <c r="A45" s="29">
        <v>31</v>
      </c>
      <c r="B45" s="29">
        <v>10</v>
      </c>
      <c r="C45" s="34" t="s">
        <v>105</v>
      </c>
      <c r="D45" s="35">
        <v>31859</v>
      </c>
      <c r="E45" s="30">
        <f t="shared" si="2"/>
        <v>35.694444444444443</v>
      </c>
      <c r="F45" s="30" t="s">
        <v>6</v>
      </c>
      <c r="G45" s="31" t="s">
        <v>103</v>
      </c>
      <c r="H45" s="29"/>
      <c r="I45" s="30">
        <v>4.7</v>
      </c>
      <c r="J45" s="29">
        <v>90</v>
      </c>
      <c r="K45" s="29">
        <v>31</v>
      </c>
      <c r="L45" s="29">
        <v>60</v>
      </c>
      <c r="M45" s="29">
        <v>12</v>
      </c>
      <c r="N45" s="29">
        <v>64</v>
      </c>
      <c r="O45" s="29">
        <v>217</v>
      </c>
      <c r="P45" s="29">
        <v>51</v>
      </c>
      <c r="Q45" s="29">
        <v>27</v>
      </c>
      <c r="R45" s="29">
        <v>33</v>
      </c>
      <c r="S45" s="58">
        <f t="shared" si="3"/>
        <v>298</v>
      </c>
    </row>
    <row r="46" spans="1:19" s="13" customFormat="1" x14ac:dyDescent="0.25">
      <c r="A46" s="29">
        <v>8</v>
      </c>
      <c r="B46" s="29">
        <v>11</v>
      </c>
      <c r="C46" s="40" t="s">
        <v>97</v>
      </c>
      <c r="D46" s="37">
        <v>32410</v>
      </c>
      <c r="E46" s="30">
        <f t="shared" si="2"/>
        <v>34.19166666666667</v>
      </c>
      <c r="F46" s="30" t="s">
        <v>6</v>
      </c>
      <c r="G46" s="31" t="s">
        <v>98</v>
      </c>
      <c r="H46" s="29"/>
      <c r="I46" s="30">
        <v>4.9000000000000004</v>
      </c>
      <c r="J46" s="29">
        <v>60</v>
      </c>
      <c r="K46" s="29">
        <v>51</v>
      </c>
      <c r="L46" s="29">
        <v>67</v>
      </c>
      <c r="M46" s="29">
        <v>10</v>
      </c>
      <c r="N46" s="29">
        <v>56</v>
      </c>
      <c r="O46" s="29">
        <v>273</v>
      </c>
      <c r="P46" s="29">
        <v>72</v>
      </c>
      <c r="Q46" s="29">
        <v>32</v>
      </c>
      <c r="R46" s="29">
        <v>41</v>
      </c>
      <c r="S46" s="58">
        <f t="shared" si="3"/>
        <v>296</v>
      </c>
    </row>
    <row r="47" spans="1:19" s="13" customFormat="1" x14ac:dyDescent="0.25">
      <c r="A47" s="29">
        <v>4</v>
      </c>
      <c r="B47" s="29">
        <v>12</v>
      </c>
      <c r="C47" s="34" t="s">
        <v>100</v>
      </c>
      <c r="D47" s="37">
        <v>31841</v>
      </c>
      <c r="E47" s="30">
        <f t="shared" si="2"/>
        <v>35.744444444444447</v>
      </c>
      <c r="F47" s="30" t="s">
        <v>6</v>
      </c>
      <c r="G47" s="31" t="s">
        <v>102</v>
      </c>
      <c r="H47" s="29"/>
      <c r="I47" s="30">
        <v>4.5999999999999996</v>
      </c>
      <c r="J47" s="29">
        <v>100</v>
      </c>
      <c r="K47" s="29">
        <v>41</v>
      </c>
      <c r="L47" s="29">
        <v>63</v>
      </c>
      <c r="M47" s="29">
        <v>11</v>
      </c>
      <c r="N47" s="29">
        <v>62</v>
      </c>
      <c r="O47" s="29">
        <v>244</v>
      </c>
      <c r="P47" s="29">
        <v>65</v>
      </c>
      <c r="Q47" s="29">
        <v>5</v>
      </c>
      <c r="R47" s="29">
        <v>0</v>
      </c>
      <c r="S47" s="58">
        <f t="shared" si="3"/>
        <v>290</v>
      </c>
    </row>
    <row r="48" spans="1:19" s="13" customFormat="1" x14ac:dyDescent="0.25">
      <c r="A48" s="29">
        <v>10</v>
      </c>
      <c r="B48" s="29">
        <v>13</v>
      </c>
      <c r="C48" s="34" t="s">
        <v>68</v>
      </c>
      <c r="D48" s="37">
        <v>32263</v>
      </c>
      <c r="E48" s="30">
        <f t="shared" si="2"/>
        <v>34.591666666666669</v>
      </c>
      <c r="F48" s="30" t="s">
        <v>6</v>
      </c>
      <c r="G48" s="31" t="s">
        <v>72</v>
      </c>
      <c r="H48" s="29"/>
      <c r="I48" s="30">
        <v>4.5999999999999996</v>
      </c>
      <c r="J48" s="29">
        <v>75</v>
      </c>
      <c r="K48" s="29">
        <v>54</v>
      </c>
      <c r="L48" s="29">
        <v>68</v>
      </c>
      <c r="M48" s="29">
        <v>5</v>
      </c>
      <c r="N48" s="29">
        <v>40</v>
      </c>
      <c r="O48" s="29">
        <v>219</v>
      </c>
      <c r="P48" s="29">
        <v>48</v>
      </c>
      <c r="Q48" s="29">
        <v>31</v>
      </c>
      <c r="R48" s="29">
        <v>40</v>
      </c>
      <c r="S48" s="58">
        <f t="shared" si="3"/>
        <v>271</v>
      </c>
    </row>
    <row r="49" spans="1:19" s="13" customFormat="1" ht="30" x14ac:dyDescent="0.25">
      <c r="A49" s="29">
        <v>34</v>
      </c>
      <c r="B49" s="29">
        <v>14</v>
      </c>
      <c r="C49" s="42" t="s">
        <v>118</v>
      </c>
      <c r="D49" s="37">
        <v>32147</v>
      </c>
      <c r="E49" s="30">
        <f t="shared" si="2"/>
        <v>34.911111111111111</v>
      </c>
      <c r="F49" s="30" t="s">
        <v>6</v>
      </c>
      <c r="G49" s="31" t="s">
        <v>151</v>
      </c>
      <c r="H49" s="29"/>
      <c r="I49" s="30">
        <v>4.9000000000000004</v>
      </c>
      <c r="J49" s="29">
        <v>60</v>
      </c>
      <c r="K49" s="29">
        <v>68</v>
      </c>
      <c r="L49" s="29">
        <v>75</v>
      </c>
      <c r="M49" s="29">
        <v>6</v>
      </c>
      <c r="N49" s="29">
        <v>42</v>
      </c>
      <c r="O49" s="29">
        <v>213</v>
      </c>
      <c r="P49" s="29">
        <v>42</v>
      </c>
      <c r="Q49" s="29">
        <v>37</v>
      </c>
      <c r="R49" s="29">
        <v>51</v>
      </c>
      <c r="S49" s="58">
        <f t="shared" si="3"/>
        <v>270</v>
      </c>
    </row>
    <row r="50" spans="1:19" s="13" customFormat="1" x14ac:dyDescent="0.25">
      <c r="A50" s="29">
        <v>38</v>
      </c>
      <c r="B50" s="29">
        <v>15</v>
      </c>
      <c r="C50" s="40" t="s">
        <v>40</v>
      </c>
      <c r="D50" s="37">
        <v>30830</v>
      </c>
      <c r="E50" s="30">
        <f t="shared" si="2"/>
        <v>38.513888888888886</v>
      </c>
      <c r="F50" s="30" t="s">
        <v>6</v>
      </c>
      <c r="G50" s="31" t="s">
        <v>46</v>
      </c>
      <c r="H50" s="29"/>
      <c r="I50" s="29">
        <v>4.8</v>
      </c>
      <c r="J50" s="29">
        <v>82</v>
      </c>
      <c r="K50" s="29">
        <v>25</v>
      </c>
      <c r="L50" s="29">
        <v>52</v>
      </c>
      <c r="M50" s="29">
        <v>8</v>
      </c>
      <c r="N50" s="29">
        <v>52</v>
      </c>
      <c r="O50" s="29">
        <v>208</v>
      </c>
      <c r="P50" s="29">
        <v>42</v>
      </c>
      <c r="Q50" s="29">
        <v>29</v>
      </c>
      <c r="R50" s="29">
        <v>40</v>
      </c>
      <c r="S50" s="58">
        <f t="shared" si="3"/>
        <v>268</v>
      </c>
    </row>
    <row r="51" spans="1:19" s="13" customFormat="1" x14ac:dyDescent="0.25">
      <c r="A51" s="29">
        <v>9</v>
      </c>
      <c r="B51" s="29">
        <v>16</v>
      </c>
      <c r="C51" s="40" t="s">
        <v>96</v>
      </c>
      <c r="D51" s="33">
        <v>30805</v>
      </c>
      <c r="E51" s="30">
        <f t="shared" si="2"/>
        <v>38.583333333333336</v>
      </c>
      <c r="F51" s="30" t="s">
        <v>6</v>
      </c>
      <c r="G51" s="31" t="s">
        <v>98</v>
      </c>
      <c r="H51" s="29"/>
      <c r="I51" s="29">
        <v>5.4</v>
      </c>
      <c r="J51" s="29">
        <v>56</v>
      </c>
      <c r="K51" s="29">
        <v>35</v>
      </c>
      <c r="L51" s="29">
        <v>61</v>
      </c>
      <c r="M51" s="29">
        <v>15</v>
      </c>
      <c r="N51" s="29">
        <v>70</v>
      </c>
      <c r="O51" s="29">
        <v>203</v>
      </c>
      <c r="P51" s="29">
        <v>36</v>
      </c>
      <c r="Q51" s="29">
        <v>25</v>
      </c>
      <c r="R51" s="29">
        <v>37</v>
      </c>
      <c r="S51" s="58">
        <f t="shared" si="3"/>
        <v>260</v>
      </c>
    </row>
    <row r="52" spans="1:19" s="13" customFormat="1" x14ac:dyDescent="0.25">
      <c r="A52" s="29">
        <v>57</v>
      </c>
      <c r="B52" s="29">
        <v>17</v>
      </c>
      <c r="C52" s="34" t="s">
        <v>132</v>
      </c>
      <c r="D52" s="35">
        <v>32278</v>
      </c>
      <c r="E52" s="30">
        <f t="shared" si="2"/>
        <v>34.549999999999997</v>
      </c>
      <c r="F52" s="30" t="s">
        <v>6</v>
      </c>
      <c r="G52" s="31" t="s">
        <v>130</v>
      </c>
      <c r="H52" s="29"/>
      <c r="I52" s="30">
        <v>5.2</v>
      </c>
      <c r="J52" s="29">
        <v>51</v>
      </c>
      <c r="K52" s="29">
        <v>39</v>
      </c>
      <c r="L52" s="29">
        <v>62</v>
      </c>
      <c r="M52" s="29">
        <v>10</v>
      </c>
      <c r="N52" s="29">
        <v>56</v>
      </c>
      <c r="O52" s="29">
        <v>205</v>
      </c>
      <c r="P52" s="29">
        <v>30</v>
      </c>
      <c r="Q52" s="29">
        <v>41</v>
      </c>
      <c r="R52" s="29">
        <v>60</v>
      </c>
      <c r="S52" s="58">
        <f t="shared" si="3"/>
        <v>259</v>
      </c>
    </row>
    <row r="53" spans="1:19" s="13" customFormat="1" x14ac:dyDescent="0.25">
      <c r="A53" s="29">
        <v>13</v>
      </c>
      <c r="B53" s="29">
        <v>18</v>
      </c>
      <c r="C53" s="39" t="s">
        <v>61</v>
      </c>
      <c r="D53" s="33">
        <v>31424</v>
      </c>
      <c r="E53" s="30">
        <f t="shared" si="2"/>
        <v>36.891666666666666</v>
      </c>
      <c r="F53" s="30" t="s">
        <v>6</v>
      </c>
      <c r="G53" s="31" t="s">
        <v>56</v>
      </c>
      <c r="H53" s="29"/>
      <c r="I53" s="29">
        <v>5.8</v>
      </c>
      <c r="J53" s="29">
        <v>48</v>
      </c>
      <c r="K53" s="29">
        <v>30</v>
      </c>
      <c r="L53" s="29">
        <v>60</v>
      </c>
      <c r="M53" s="29">
        <v>13</v>
      </c>
      <c r="N53" s="29">
        <v>66</v>
      </c>
      <c r="O53" s="29">
        <v>199</v>
      </c>
      <c r="P53" s="29">
        <v>29</v>
      </c>
      <c r="Q53" s="29">
        <v>30</v>
      </c>
      <c r="R53" s="29">
        <v>41</v>
      </c>
      <c r="S53" s="58">
        <f t="shared" si="3"/>
        <v>244</v>
      </c>
    </row>
    <row r="54" spans="1:19" s="13" customFormat="1" x14ac:dyDescent="0.25">
      <c r="A54" s="29">
        <v>32</v>
      </c>
      <c r="B54" s="29">
        <v>19</v>
      </c>
      <c r="C54" s="34" t="s">
        <v>117</v>
      </c>
      <c r="D54" s="37">
        <v>33155</v>
      </c>
      <c r="E54" s="30">
        <f t="shared" si="2"/>
        <v>32.15</v>
      </c>
      <c r="F54" s="30" t="s">
        <v>6</v>
      </c>
      <c r="G54" s="31" t="s">
        <v>150</v>
      </c>
      <c r="H54" s="29"/>
      <c r="I54" s="30">
        <v>5</v>
      </c>
      <c r="J54" s="29">
        <v>57</v>
      </c>
      <c r="K54" s="29">
        <v>40</v>
      </c>
      <c r="L54" s="29">
        <v>62</v>
      </c>
      <c r="M54" s="29">
        <v>3</v>
      </c>
      <c r="N54" s="29">
        <v>25</v>
      </c>
      <c r="O54" s="29">
        <v>222</v>
      </c>
      <c r="P54" s="29">
        <v>51</v>
      </c>
      <c r="Q54" s="29">
        <v>33</v>
      </c>
      <c r="R54" s="29">
        <v>43</v>
      </c>
      <c r="S54" s="58">
        <f t="shared" si="3"/>
        <v>238</v>
      </c>
    </row>
    <row r="55" spans="1:19" s="13" customFormat="1" x14ac:dyDescent="0.25">
      <c r="A55" s="29">
        <v>22</v>
      </c>
      <c r="B55" s="29">
        <v>20</v>
      </c>
      <c r="C55" s="34" t="s">
        <v>109</v>
      </c>
      <c r="D55" s="37">
        <v>32247</v>
      </c>
      <c r="E55" s="30">
        <f t="shared" si="2"/>
        <v>34.636111111111113</v>
      </c>
      <c r="F55" s="30" t="s">
        <v>6</v>
      </c>
      <c r="G55" s="31" t="s">
        <v>110</v>
      </c>
      <c r="H55" s="29"/>
      <c r="I55" s="30">
        <v>5</v>
      </c>
      <c r="J55" s="29">
        <v>57</v>
      </c>
      <c r="K55" s="29">
        <v>40</v>
      </c>
      <c r="L55" s="29">
        <v>62</v>
      </c>
      <c r="M55" s="29">
        <v>7</v>
      </c>
      <c r="N55" s="29">
        <v>45</v>
      </c>
      <c r="O55" s="29">
        <v>220</v>
      </c>
      <c r="P55" s="29">
        <v>49</v>
      </c>
      <c r="Q55" s="29">
        <v>26</v>
      </c>
      <c r="R55" s="29">
        <v>25</v>
      </c>
      <c r="S55" s="58">
        <f t="shared" si="3"/>
        <v>238</v>
      </c>
    </row>
    <row r="56" spans="1:19" s="13" customFormat="1" x14ac:dyDescent="0.25">
      <c r="A56" s="29">
        <v>1</v>
      </c>
      <c r="B56" s="29">
        <v>21</v>
      </c>
      <c r="C56" s="34" t="s">
        <v>93</v>
      </c>
      <c r="D56" s="33">
        <v>32492</v>
      </c>
      <c r="E56" s="30">
        <f t="shared" si="2"/>
        <v>33.966666666666669</v>
      </c>
      <c r="F56" s="30" t="s">
        <v>6</v>
      </c>
      <c r="G56" s="31" t="s">
        <v>98</v>
      </c>
      <c r="H56" s="29"/>
      <c r="I56" s="30">
        <v>4.9000000000000004</v>
      </c>
      <c r="J56" s="29">
        <v>60</v>
      </c>
      <c r="K56" s="29">
        <v>38</v>
      </c>
      <c r="L56" s="29">
        <v>62</v>
      </c>
      <c r="M56" s="29">
        <v>3</v>
      </c>
      <c r="N56" s="29">
        <v>25</v>
      </c>
      <c r="O56" s="29">
        <v>232</v>
      </c>
      <c r="P56" s="29">
        <v>60</v>
      </c>
      <c r="Q56" s="29">
        <v>26</v>
      </c>
      <c r="R56" s="29">
        <v>25</v>
      </c>
      <c r="S56" s="58">
        <f t="shared" si="3"/>
        <v>232</v>
      </c>
    </row>
    <row r="57" spans="1:19" s="13" customFormat="1" x14ac:dyDescent="0.25">
      <c r="A57" s="29">
        <v>18</v>
      </c>
      <c r="B57" s="29">
        <v>22</v>
      </c>
      <c r="C57" s="34" t="s">
        <v>135</v>
      </c>
      <c r="D57" s="35">
        <v>31954</v>
      </c>
      <c r="E57" s="30">
        <f t="shared" si="2"/>
        <v>35.43611111111111</v>
      </c>
      <c r="F57" s="30" t="s">
        <v>6</v>
      </c>
      <c r="G57" s="31" t="s">
        <v>138</v>
      </c>
      <c r="H57" s="29"/>
      <c r="I57" s="30">
        <v>5.2</v>
      </c>
      <c r="J57" s="29">
        <v>60</v>
      </c>
      <c r="K57" s="29">
        <v>25</v>
      </c>
      <c r="L57" s="29">
        <v>52</v>
      </c>
      <c r="M57" s="29">
        <v>9</v>
      </c>
      <c r="N57" s="29">
        <v>56</v>
      </c>
      <c r="O57" s="29">
        <v>200</v>
      </c>
      <c r="P57" s="29">
        <v>30</v>
      </c>
      <c r="Q57" s="29">
        <v>20</v>
      </c>
      <c r="R57" s="29">
        <v>17</v>
      </c>
      <c r="S57" s="58">
        <f t="shared" si="3"/>
        <v>215</v>
      </c>
    </row>
    <row r="58" spans="1:19" s="13" customFormat="1" x14ac:dyDescent="0.25">
      <c r="A58" s="29">
        <v>23</v>
      </c>
      <c r="B58" s="29">
        <v>23</v>
      </c>
      <c r="C58" s="34" t="s">
        <v>106</v>
      </c>
      <c r="D58" s="35">
        <v>30445</v>
      </c>
      <c r="E58" s="30">
        <f t="shared" si="2"/>
        <v>39.56666666666667</v>
      </c>
      <c r="F58" s="30" t="s">
        <v>6</v>
      </c>
      <c r="G58" s="31" t="s">
        <v>103</v>
      </c>
      <c r="H58" s="29"/>
      <c r="I58" s="30">
        <v>5.4</v>
      </c>
      <c r="J58" s="29">
        <v>56</v>
      </c>
      <c r="K58" s="29">
        <v>29</v>
      </c>
      <c r="L58" s="29">
        <v>60</v>
      </c>
      <c r="M58" s="29">
        <v>7</v>
      </c>
      <c r="N58" s="29">
        <v>48</v>
      </c>
      <c r="O58" s="29">
        <v>196</v>
      </c>
      <c r="P58" s="29">
        <v>26</v>
      </c>
      <c r="Q58" s="29">
        <v>24</v>
      </c>
      <c r="R58" s="29">
        <v>25</v>
      </c>
      <c r="S58" s="58">
        <f t="shared" si="3"/>
        <v>215</v>
      </c>
    </row>
    <row r="59" spans="1:19" s="13" customFormat="1" x14ac:dyDescent="0.25">
      <c r="A59" s="29">
        <v>51</v>
      </c>
      <c r="B59" s="29">
        <v>24</v>
      </c>
      <c r="C59" s="41" t="s">
        <v>85</v>
      </c>
      <c r="D59" s="33">
        <v>33449</v>
      </c>
      <c r="E59" s="30">
        <f t="shared" si="2"/>
        <v>31.341666666666665</v>
      </c>
      <c r="F59" s="30" t="s">
        <v>6</v>
      </c>
      <c r="G59" s="31" t="s">
        <v>86</v>
      </c>
      <c r="H59" s="29"/>
      <c r="I59" s="30">
        <v>4.7</v>
      </c>
      <c r="J59" s="29">
        <v>68</v>
      </c>
      <c r="K59" s="29">
        <v>10</v>
      </c>
      <c r="L59" s="29">
        <v>1</v>
      </c>
      <c r="M59" s="29">
        <v>5</v>
      </c>
      <c r="N59" s="29">
        <v>40</v>
      </c>
      <c r="O59" s="29">
        <v>220</v>
      </c>
      <c r="P59" s="29">
        <v>49</v>
      </c>
      <c r="Q59" s="29">
        <v>31</v>
      </c>
      <c r="R59" s="29">
        <v>40</v>
      </c>
      <c r="S59" s="58">
        <f t="shared" si="3"/>
        <v>198</v>
      </c>
    </row>
    <row r="60" spans="1:19" ht="3.75" customHeight="1" x14ac:dyDescent="0.25">
      <c r="D60" s="26"/>
      <c r="G60" s="27"/>
      <c r="I60" s="12"/>
      <c r="S60" s="21"/>
    </row>
    <row r="61" spans="1:19" s="7" customFormat="1" ht="15" customHeight="1" x14ac:dyDescent="0.3">
      <c r="A61" s="5" t="s">
        <v>15</v>
      </c>
      <c r="B61" s="6"/>
      <c r="C61" s="24"/>
      <c r="D61" s="25"/>
      <c r="E61" s="8"/>
      <c r="F61" s="8"/>
      <c r="G61" s="6"/>
      <c r="H61" s="6"/>
      <c r="I61" s="9"/>
      <c r="J61" s="6"/>
      <c r="K61" s="6"/>
      <c r="L61" s="6"/>
      <c r="M61" s="6"/>
      <c r="N61" s="6"/>
      <c r="O61" s="6"/>
      <c r="P61" s="6"/>
      <c r="Q61" s="9"/>
      <c r="R61" s="6"/>
      <c r="S61" s="19" t="s">
        <v>17</v>
      </c>
    </row>
    <row r="62" spans="1:19" s="7" customFormat="1" ht="6" customHeight="1" x14ac:dyDescent="0.3">
      <c r="A62" s="6"/>
      <c r="B62" s="6"/>
      <c r="C62" s="24"/>
      <c r="D62" s="25"/>
      <c r="E62" s="8"/>
      <c r="F62" s="8"/>
      <c r="G62" s="6"/>
      <c r="H62" s="6"/>
      <c r="I62" s="9"/>
      <c r="J62" s="6"/>
      <c r="K62" s="6"/>
      <c r="L62" s="6"/>
      <c r="M62" s="6"/>
      <c r="N62" s="6"/>
      <c r="O62" s="6"/>
      <c r="P62" s="6"/>
      <c r="Q62" s="9"/>
      <c r="R62" s="6"/>
      <c r="S62" s="20"/>
    </row>
    <row r="63" spans="1:19" s="7" customFormat="1" ht="18.75" x14ac:dyDescent="0.3">
      <c r="A63" s="5" t="s">
        <v>16</v>
      </c>
      <c r="B63" s="6"/>
      <c r="C63" s="24"/>
      <c r="D63" s="25"/>
      <c r="E63" s="8"/>
      <c r="F63" s="8"/>
      <c r="G63" s="6"/>
      <c r="H63" s="6"/>
      <c r="I63" s="9"/>
      <c r="J63" s="6"/>
      <c r="K63" s="6"/>
      <c r="L63" s="6"/>
      <c r="M63" s="6"/>
      <c r="N63" s="6"/>
      <c r="O63" s="6"/>
      <c r="P63" s="6"/>
      <c r="Q63" s="9"/>
      <c r="R63" s="6"/>
      <c r="S63" s="19" t="s">
        <v>18</v>
      </c>
    </row>
    <row r="64" spans="1:19" ht="15" customHeight="1" x14ac:dyDescent="0.25">
      <c r="A64" s="122" t="s">
        <v>11</v>
      </c>
      <c r="B64" s="124" t="s">
        <v>10</v>
      </c>
      <c r="C64" s="119" t="s">
        <v>0</v>
      </c>
      <c r="D64" s="119" t="s">
        <v>1</v>
      </c>
      <c r="E64" s="132" t="s">
        <v>2</v>
      </c>
      <c r="F64" s="132" t="s">
        <v>7</v>
      </c>
      <c r="G64" s="119" t="s">
        <v>4</v>
      </c>
      <c r="H64" s="119" t="s">
        <v>5</v>
      </c>
      <c r="I64" s="126" t="s">
        <v>3</v>
      </c>
      <c r="J64" s="127"/>
      <c r="K64" s="127"/>
      <c r="L64" s="127"/>
      <c r="M64" s="127"/>
      <c r="N64" s="127"/>
      <c r="O64" s="127"/>
      <c r="P64" s="127"/>
      <c r="Q64" s="127"/>
      <c r="R64" s="127"/>
      <c r="S64" s="128"/>
    </row>
    <row r="65" spans="1:19" s="1" customFormat="1" ht="89.25" x14ac:dyDescent="0.25">
      <c r="A65" s="123"/>
      <c r="B65" s="125"/>
      <c r="C65" s="119"/>
      <c r="D65" s="119"/>
      <c r="E65" s="132"/>
      <c r="F65" s="132"/>
      <c r="G65" s="119"/>
      <c r="H65" s="119"/>
      <c r="I65" s="129"/>
      <c r="J65" s="130"/>
      <c r="K65" s="130"/>
      <c r="L65" s="131"/>
      <c r="M65" s="3" t="s">
        <v>22</v>
      </c>
      <c r="N65" s="3" t="s">
        <v>8</v>
      </c>
      <c r="O65" s="55" t="s">
        <v>12</v>
      </c>
      <c r="P65" s="55" t="s">
        <v>8</v>
      </c>
      <c r="Q65" s="4" t="s">
        <v>148</v>
      </c>
      <c r="R65" s="4" t="s">
        <v>8</v>
      </c>
      <c r="S65" s="15" t="s">
        <v>9</v>
      </c>
    </row>
    <row r="66" spans="1:19" s="1" customFormat="1" ht="18.75" customHeight="1" x14ac:dyDescent="0.25">
      <c r="A66" s="118" t="s">
        <v>31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s="13" customFormat="1" x14ac:dyDescent="0.25">
      <c r="A67" s="29">
        <v>56</v>
      </c>
      <c r="B67" s="29">
        <v>1</v>
      </c>
      <c r="C67" s="40" t="s">
        <v>65</v>
      </c>
      <c r="D67" s="37">
        <v>22343</v>
      </c>
      <c r="E67" s="30">
        <f t="shared" ref="E67:E80" si="4">YEARFRAC(D67,"03.12.2022")</f>
        <v>61.75</v>
      </c>
      <c r="F67" s="30" t="s">
        <v>6</v>
      </c>
      <c r="G67" s="31" t="s">
        <v>66</v>
      </c>
      <c r="H67" s="29"/>
      <c r="I67" s="59"/>
      <c r="J67" s="60"/>
      <c r="K67" s="60"/>
      <c r="L67" s="61"/>
      <c r="M67" s="29">
        <v>38</v>
      </c>
      <c r="N67" s="29">
        <v>78</v>
      </c>
      <c r="O67" s="29">
        <v>23</v>
      </c>
      <c r="P67" s="29">
        <v>100</v>
      </c>
      <c r="Q67" s="29">
        <v>32</v>
      </c>
      <c r="R67" s="29">
        <v>66</v>
      </c>
      <c r="S67" s="58">
        <f t="shared" ref="S67:S80" si="5">R67+P67+N67</f>
        <v>244</v>
      </c>
    </row>
    <row r="68" spans="1:19" s="13" customFormat="1" x14ac:dyDescent="0.25">
      <c r="A68" s="29">
        <v>39</v>
      </c>
      <c r="B68" s="29">
        <v>2</v>
      </c>
      <c r="C68" s="36" t="s">
        <v>123</v>
      </c>
      <c r="D68" s="51">
        <v>30210</v>
      </c>
      <c r="E68" s="30">
        <f t="shared" si="4"/>
        <v>40.213888888888889</v>
      </c>
      <c r="F68" s="30" t="s">
        <v>6</v>
      </c>
      <c r="G68" s="31" t="s">
        <v>122</v>
      </c>
      <c r="H68" s="29"/>
      <c r="I68" s="62"/>
      <c r="J68" s="63"/>
      <c r="K68" s="63"/>
      <c r="L68" s="64"/>
      <c r="M68" s="29">
        <v>83</v>
      </c>
      <c r="N68" s="29">
        <v>100</v>
      </c>
      <c r="O68" s="29">
        <v>14</v>
      </c>
      <c r="P68" s="29">
        <v>70</v>
      </c>
      <c r="Q68" s="29">
        <v>42</v>
      </c>
      <c r="R68" s="29">
        <v>63</v>
      </c>
      <c r="S68" s="58">
        <f t="shared" si="5"/>
        <v>233</v>
      </c>
    </row>
    <row r="69" spans="1:19" s="13" customFormat="1" x14ac:dyDescent="0.25">
      <c r="A69" s="29">
        <v>27</v>
      </c>
      <c r="B69" s="29">
        <v>3</v>
      </c>
      <c r="C69" s="36" t="s">
        <v>80</v>
      </c>
      <c r="D69" s="51">
        <v>25722</v>
      </c>
      <c r="E69" s="30">
        <f t="shared" si="4"/>
        <v>52.5</v>
      </c>
      <c r="F69" s="30" t="s">
        <v>6</v>
      </c>
      <c r="G69" s="31" t="s">
        <v>86</v>
      </c>
      <c r="H69" s="29"/>
      <c r="I69" s="62"/>
      <c r="J69" s="63"/>
      <c r="K69" s="63"/>
      <c r="L69" s="64"/>
      <c r="M69" s="29">
        <v>27</v>
      </c>
      <c r="N69" s="29">
        <v>61</v>
      </c>
      <c r="O69" s="29">
        <v>20</v>
      </c>
      <c r="P69" s="29">
        <v>95</v>
      </c>
      <c r="Q69" s="29">
        <v>27</v>
      </c>
      <c r="R69" s="29">
        <v>60</v>
      </c>
      <c r="S69" s="58">
        <f t="shared" si="5"/>
        <v>216</v>
      </c>
    </row>
    <row r="70" spans="1:19" s="13" customFormat="1" x14ac:dyDescent="0.25">
      <c r="A70" s="29">
        <v>36</v>
      </c>
      <c r="B70" s="29">
        <v>4</v>
      </c>
      <c r="C70" s="49" t="s">
        <v>37</v>
      </c>
      <c r="D70" s="56">
        <v>25323</v>
      </c>
      <c r="E70" s="30">
        <f t="shared" si="4"/>
        <v>53.591666666666669</v>
      </c>
      <c r="F70" s="30" t="s">
        <v>6</v>
      </c>
      <c r="G70" s="31" t="s">
        <v>45</v>
      </c>
      <c r="H70" s="29"/>
      <c r="I70" s="62"/>
      <c r="J70" s="63"/>
      <c r="K70" s="63"/>
      <c r="L70" s="64"/>
      <c r="M70" s="29">
        <v>51</v>
      </c>
      <c r="N70" s="29">
        <v>76</v>
      </c>
      <c r="O70" s="29">
        <v>10</v>
      </c>
      <c r="P70" s="29">
        <v>65</v>
      </c>
      <c r="Q70" s="29">
        <v>43</v>
      </c>
      <c r="R70" s="29">
        <v>70</v>
      </c>
      <c r="S70" s="58">
        <f t="shared" si="5"/>
        <v>211</v>
      </c>
    </row>
    <row r="71" spans="1:19" s="13" customFormat="1" x14ac:dyDescent="0.25">
      <c r="A71" s="29">
        <v>37</v>
      </c>
      <c r="B71" s="29">
        <v>5</v>
      </c>
      <c r="C71" s="34" t="s">
        <v>34</v>
      </c>
      <c r="D71" s="37">
        <v>29479</v>
      </c>
      <c r="E71" s="30">
        <f t="shared" si="4"/>
        <v>42.216666666666669</v>
      </c>
      <c r="F71" s="30" t="s">
        <v>6</v>
      </c>
      <c r="G71" s="31" t="s">
        <v>43</v>
      </c>
      <c r="H71" s="29"/>
      <c r="I71" s="62"/>
      <c r="J71" s="63"/>
      <c r="K71" s="63"/>
      <c r="L71" s="64"/>
      <c r="M71" s="29">
        <v>51</v>
      </c>
      <c r="N71" s="29">
        <v>69</v>
      </c>
      <c r="O71" s="29">
        <v>14</v>
      </c>
      <c r="P71" s="29">
        <v>70</v>
      </c>
      <c r="Q71" s="29">
        <v>36</v>
      </c>
      <c r="R71" s="29">
        <v>60</v>
      </c>
      <c r="S71" s="58">
        <f t="shared" si="5"/>
        <v>199</v>
      </c>
    </row>
    <row r="72" spans="1:19" s="13" customFormat="1" x14ac:dyDescent="0.25">
      <c r="A72" s="29">
        <v>30</v>
      </c>
      <c r="B72" s="29">
        <v>6</v>
      </c>
      <c r="C72" s="34" t="s">
        <v>90</v>
      </c>
      <c r="D72" s="37">
        <v>29220</v>
      </c>
      <c r="E72" s="30">
        <f t="shared" si="4"/>
        <v>42.924999999999997</v>
      </c>
      <c r="F72" s="30" t="s">
        <v>6</v>
      </c>
      <c r="G72" s="31" t="s">
        <v>88</v>
      </c>
      <c r="H72" s="29"/>
      <c r="I72" s="62"/>
      <c r="J72" s="63"/>
      <c r="K72" s="63"/>
      <c r="L72" s="64"/>
      <c r="M72" s="29">
        <v>41</v>
      </c>
      <c r="N72" s="29">
        <v>64</v>
      </c>
      <c r="O72" s="29">
        <v>21</v>
      </c>
      <c r="P72" s="29">
        <v>91</v>
      </c>
      <c r="Q72" s="29">
        <v>28</v>
      </c>
      <c r="R72" s="29">
        <v>42</v>
      </c>
      <c r="S72" s="58">
        <f t="shared" si="5"/>
        <v>197</v>
      </c>
    </row>
    <row r="73" spans="1:19" s="13" customFormat="1" x14ac:dyDescent="0.25">
      <c r="A73" s="29">
        <v>40</v>
      </c>
      <c r="B73" s="29">
        <v>7</v>
      </c>
      <c r="C73" s="34" t="s">
        <v>121</v>
      </c>
      <c r="D73" s="37">
        <v>29667</v>
      </c>
      <c r="E73" s="30">
        <f t="shared" si="4"/>
        <v>41.697222222222223</v>
      </c>
      <c r="F73" s="53" t="s">
        <v>6</v>
      </c>
      <c r="G73" s="31" t="s">
        <v>115</v>
      </c>
      <c r="H73" s="29"/>
      <c r="I73" s="62"/>
      <c r="J73" s="63"/>
      <c r="K73" s="63"/>
      <c r="L73" s="64"/>
      <c r="M73" s="29">
        <v>23</v>
      </c>
      <c r="N73" s="29">
        <v>50</v>
      </c>
      <c r="O73" s="29">
        <v>15</v>
      </c>
      <c r="P73" s="29">
        <v>72</v>
      </c>
      <c r="Q73" s="29">
        <v>45</v>
      </c>
      <c r="R73" s="29">
        <v>65</v>
      </c>
      <c r="S73" s="58">
        <f t="shared" si="5"/>
        <v>187</v>
      </c>
    </row>
    <row r="74" spans="1:19" s="13" customFormat="1" x14ac:dyDescent="0.25">
      <c r="A74" s="29">
        <v>25</v>
      </c>
      <c r="B74" s="29">
        <v>8</v>
      </c>
      <c r="C74" s="39" t="s">
        <v>57</v>
      </c>
      <c r="D74" s="33">
        <v>29713</v>
      </c>
      <c r="E74" s="30">
        <f t="shared" si="4"/>
        <v>41.572222222222223</v>
      </c>
      <c r="F74" s="30" t="s">
        <v>6</v>
      </c>
      <c r="G74" s="31" t="s">
        <v>55</v>
      </c>
      <c r="H74" s="29"/>
      <c r="I74" s="62"/>
      <c r="J74" s="63"/>
      <c r="K74" s="63"/>
      <c r="L74" s="64"/>
      <c r="M74" s="29">
        <v>32</v>
      </c>
      <c r="N74" s="29">
        <v>61</v>
      </c>
      <c r="O74" s="29">
        <v>13</v>
      </c>
      <c r="P74" s="29">
        <v>68</v>
      </c>
      <c r="Q74" s="29">
        <v>28</v>
      </c>
      <c r="R74" s="29">
        <v>42</v>
      </c>
      <c r="S74" s="58">
        <f t="shared" si="5"/>
        <v>171</v>
      </c>
    </row>
    <row r="75" spans="1:19" s="13" customFormat="1" x14ac:dyDescent="0.25">
      <c r="A75" s="29">
        <v>19</v>
      </c>
      <c r="B75" s="29">
        <v>9</v>
      </c>
      <c r="C75" s="40" t="s">
        <v>136</v>
      </c>
      <c r="D75" s="52">
        <v>29633</v>
      </c>
      <c r="E75" s="30">
        <f t="shared" si="4"/>
        <v>41.797222222222224</v>
      </c>
      <c r="F75" s="30" t="s">
        <v>21</v>
      </c>
      <c r="G75" s="31" t="s">
        <v>138</v>
      </c>
      <c r="H75" s="29"/>
      <c r="I75" s="62"/>
      <c r="J75" s="63"/>
      <c r="K75" s="63"/>
      <c r="L75" s="64"/>
      <c r="M75" s="29">
        <v>39</v>
      </c>
      <c r="N75" s="29">
        <v>63</v>
      </c>
      <c r="O75" s="29">
        <v>19</v>
      </c>
      <c r="P75" s="29">
        <v>83</v>
      </c>
      <c r="Q75" s="29">
        <v>21</v>
      </c>
      <c r="R75" s="29">
        <v>23</v>
      </c>
      <c r="S75" s="58">
        <f t="shared" si="5"/>
        <v>169</v>
      </c>
    </row>
    <row r="76" spans="1:19" s="13" customFormat="1" x14ac:dyDescent="0.25">
      <c r="A76" s="29">
        <v>49</v>
      </c>
      <c r="B76" s="29">
        <v>10</v>
      </c>
      <c r="C76" s="32" t="s">
        <v>75</v>
      </c>
      <c r="D76" s="37">
        <v>29374</v>
      </c>
      <c r="E76" s="30">
        <f t="shared" si="4"/>
        <v>42.50277777777778</v>
      </c>
      <c r="F76" s="30" t="s">
        <v>6</v>
      </c>
      <c r="G76" s="31" t="s">
        <v>73</v>
      </c>
      <c r="H76" s="29"/>
      <c r="I76" s="62"/>
      <c r="J76" s="63"/>
      <c r="K76" s="63"/>
      <c r="L76" s="64"/>
      <c r="M76" s="29">
        <v>47</v>
      </c>
      <c r="N76" s="29">
        <v>67</v>
      </c>
      <c r="O76" s="29">
        <v>5</v>
      </c>
      <c r="P76" s="29">
        <v>45</v>
      </c>
      <c r="Q76" s="29">
        <v>34</v>
      </c>
      <c r="R76" s="29">
        <v>57</v>
      </c>
      <c r="S76" s="58">
        <f t="shared" si="5"/>
        <v>169</v>
      </c>
    </row>
    <row r="77" spans="1:19" s="13" customFormat="1" x14ac:dyDescent="0.25">
      <c r="A77" s="29">
        <v>43</v>
      </c>
      <c r="B77" s="29">
        <v>11</v>
      </c>
      <c r="C77" s="34" t="s">
        <v>145</v>
      </c>
      <c r="D77" s="35">
        <v>28819</v>
      </c>
      <c r="E77" s="30">
        <f t="shared" si="4"/>
        <v>44.022222222222226</v>
      </c>
      <c r="F77" s="30" t="s">
        <v>6</v>
      </c>
      <c r="G77" s="31" t="s">
        <v>142</v>
      </c>
      <c r="H77" s="29"/>
      <c r="I77" s="62"/>
      <c r="J77" s="63"/>
      <c r="K77" s="63"/>
      <c r="L77" s="64"/>
      <c r="M77" s="29">
        <v>40</v>
      </c>
      <c r="N77" s="29">
        <v>64</v>
      </c>
      <c r="O77" s="29">
        <v>13</v>
      </c>
      <c r="P77" s="29">
        <v>68</v>
      </c>
      <c r="Q77" s="29">
        <v>20</v>
      </c>
      <c r="R77" s="29">
        <v>21</v>
      </c>
      <c r="S77" s="58">
        <f t="shared" si="5"/>
        <v>153</v>
      </c>
    </row>
    <row r="78" spans="1:19" s="13" customFormat="1" x14ac:dyDescent="0.25">
      <c r="A78" s="29">
        <v>44</v>
      </c>
      <c r="B78" s="29">
        <v>12</v>
      </c>
      <c r="C78" s="39" t="s">
        <v>62</v>
      </c>
      <c r="D78" s="33">
        <v>28794</v>
      </c>
      <c r="E78" s="30">
        <f t="shared" si="4"/>
        <v>44.091666666666669</v>
      </c>
      <c r="F78" s="30" t="s">
        <v>6</v>
      </c>
      <c r="G78" s="31" t="s">
        <v>56</v>
      </c>
      <c r="H78" s="29"/>
      <c r="I78" s="62"/>
      <c r="J78" s="63"/>
      <c r="K78" s="63"/>
      <c r="L78" s="64"/>
      <c r="M78" s="29">
        <v>27</v>
      </c>
      <c r="N78" s="29">
        <v>58</v>
      </c>
      <c r="O78" s="29">
        <v>4</v>
      </c>
      <c r="P78" s="29">
        <v>42</v>
      </c>
      <c r="Q78" s="29">
        <v>30</v>
      </c>
      <c r="R78" s="29">
        <v>46</v>
      </c>
      <c r="S78" s="58">
        <f t="shared" si="5"/>
        <v>146</v>
      </c>
    </row>
    <row r="79" spans="1:19" s="13" customFormat="1" x14ac:dyDescent="0.25">
      <c r="A79" s="29">
        <v>29</v>
      </c>
      <c r="B79" s="29">
        <v>13</v>
      </c>
      <c r="C79" s="34" t="s">
        <v>133</v>
      </c>
      <c r="D79" s="35">
        <v>29526</v>
      </c>
      <c r="E79" s="30">
        <f t="shared" si="4"/>
        <v>42.088888888888889</v>
      </c>
      <c r="F79" s="30" t="s">
        <v>6</v>
      </c>
      <c r="G79" s="31" t="s">
        <v>130</v>
      </c>
      <c r="H79" s="29"/>
      <c r="I79" s="62"/>
      <c r="J79" s="63"/>
      <c r="K79" s="63"/>
      <c r="L79" s="64"/>
      <c r="M79" s="29">
        <v>36</v>
      </c>
      <c r="N79" s="29">
        <v>62</v>
      </c>
      <c r="O79" s="29">
        <v>6</v>
      </c>
      <c r="P79" s="29">
        <v>48</v>
      </c>
      <c r="Q79" s="29">
        <v>17</v>
      </c>
      <c r="R79" s="29">
        <v>15</v>
      </c>
      <c r="S79" s="58">
        <f t="shared" si="5"/>
        <v>125</v>
      </c>
    </row>
    <row r="80" spans="1:19" s="13" customFormat="1" ht="13.9" customHeight="1" x14ac:dyDescent="0.25">
      <c r="A80" s="29">
        <v>20</v>
      </c>
      <c r="B80" s="29">
        <v>14</v>
      </c>
      <c r="C80" s="34" t="s">
        <v>69</v>
      </c>
      <c r="D80" s="37">
        <v>30005</v>
      </c>
      <c r="E80" s="30">
        <f t="shared" si="4"/>
        <v>40.777777777777779</v>
      </c>
      <c r="F80" s="30" t="s">
        <v>6</v>
      </c>
      <c r="G80" s="31" t="s">
        <v>72</v>
      </c>
      <c r="H80" s="29"/>
      <c r="I80" s="65"/>
      <c r="J80" s="66"/>
      <c r="K80" s="66"/>
      <c r="L80" s="67"/>
      <c r="M80" s="29"/>
      <c r="N80" s="29"/>
      <c r="O80" s="29">
        <v>6</v>
      </c>
      <c r="P80" s="29">
        <v>48</v>
      </c>
      <c r="Q80" s="29">
        <v>26</v>
      </c>
      <c r="R80" s="29">
        <v>36</v>
      </c>
      <c r="S80" s="58">
        <f t="shared" si="5"/>
        <v>84</v>
      </c>
    </row>
    <row r="82" spans="1:19" s="7" customFormat="1" ht="18.75" x14ac:dyDescent="0.3">
      <c r="A82" s="5" t="s">
        <v>15</v>
      </c>
      <c r="B82" s="6"/>
      <c r="C82" s="24"/>
      <c r="D82" s="6"/>
      <c r="E82" s="8"/>
      <c r="F82" s="8"/>
      <c r="G82" s="25"/>
      <c r="H82" s="6"/>
      <c r="I82" s="6"/>
      <c r="J82" s="6"/>
      <c r="K82" s="6"/>
      <c r="L82" s="6"/>
      <c r="M82" s="6"/>
      <c r="N82" s="6"/>
      <c r="O82" s="6"/>
      <c r="P82" s="6"/>
      <c r="Q82" s="9"/>
      <c r="R82" s="6"/>
      <c r="S82" s="16" t="s">
        <v>17</v>
      </c>
    </row>
    <row r="83" spans="1:19" s="7" customFormat="1" ht="18.75" x14ac:dyDescent="0.3">
      <c r="A83" s="6"/>
      <c r="B83" s="6"/>
      <c r="C83" s="24"/>
      <c r="D83" s="6"/>
      <c r="E83" s="8"/>
      <c r="F83" s="8"/>
      <c r="G83" s="25"/>
      <c r="H83" s="6"/>
      <c r="I83" s="6"/>
      <c r="J83" s="6"/>
      <c r="K83" s="6"/>
      <c r="L83" s="6"/>
      <c r="M83" s="6"/>
      <c r="N83" s="6"/>
      <c r="O83" s="6"/>
      <c r="P83" s="6"/>
      <c r="Q83" s="9"/>
      <c r="R83" s="6"/>
      <c r="S83" s="17"/>
    </row>
    <row r="84" spans="1:19" s="7" customFormat="1" ht="18.75" x14ac:dyDescent="0.3">
      <c r="A84" s="5" t="s">
        <v>16</v>
      </c>
      <c r="B84" s="6"/>
      <c r="C84" s="24"/>
      <c r="D84" s="6"/>
      <c r="E84" s="8"/>
      <c r="F84" s="8"/>
      <c r="G84" s="25"/>
      <c r="H84" s="6"/>
      <c r="I84" s="6"/>
      <c r="J84" s="6"/>
      <c r="K84" s="6"/>
      <c r="L84" s="6"/>
      <c r="M84" s="6"/>
      <c r="N84" s="6"/>
      <c r="O84" s="6"/>
      <c r="P84" s="6"/>
      <c r="Q84" s="9"/>
      <c r="R84" s="6"/>
      <c r="S84" s="16" t="s">
        <v>18</v>
      </c>
    </row>
  </sheetData>
  <sortState ref="A36:S59">
    <sortCondition descending="1" ref="S36:S59"/>
  </sortState>
  <mergeCells count="35">
    <mergeCell ref="A1:S1"/>
    <mergeCell ref="A2:C2"/>
    <mergeCell ref="G2:J2"/>
    <mergeCell ref="O2:S2"/>
    <mergeCell ref="A3:A4"/>
    <mergeCell ref="B3:B4"/>
    <mergeCell ref="C3:C4"/>
    <mergeCell ref="D3:D4"/>
    <mergeCell ref="E3:E4"/>
    <mergeCell ref="F3:F4"/>
    <mergeCell ref="F33:F34"/>
    <mergeCell ref="G33:G34"/>
    <mergeCell ref="H33:H34"/>
    <mergeCell ref="A64:A65"/>
    <mergeCell ref="B64:B65"/>
    <mergeCell ref="C64:C65"/>
    <mergeCell ref="D64:D65"/>
    <mergeCell ref="E64:E65"/>
    <mergeCell ref="F64:F65"/>
    <mergeCell ref="A66:S66"/>
    <mergeCell ref="G3:G4"/>
    <mergeCell ref="H3:H4"/>
    <mergeCell ref="A5:S5"/>
    <mergeCell ref="A35:S35"/>
    <mergeCell ref="A33:A34"/>
    <mergeCell ref="B33:B34"/>
    <mergeCell ref="C33:C34"/>
    <mergeCell ref="D33:D34"/>
    <mergeCell ref="I33:S33"/>
    <mergeCell ref="I3:S3"/>
    <mergeCell ref="G64:G65"/>
    <mergeCell ref="H64:H65"/>
    <mergeCell ref="I65:L65"/>
    <mergeCell ref="I64:S64"/>
    <mergeCell ref="E33:E34"/>
  </mergeCells>
  <printOptions horizontalCentered="1"/>
  <pageMargins left="0.31496062992125984" right="0.11811023622047245" top="0.78740157480314965" bottom="0.15748031496062992" header="0.39370078740157483" footer="0.31496062992125984"/>
  <pageSetup paperSize="9" scale="75" orientation="landscape" r:id="rId1"/>
  <headerFooter>
    <oddFooter>&amp;R&amp;P</oddFooter>
  </headerFooter>
  <rowBreaks count="2" manualBreakCount="2">
    <brk id="32" max="18" man="1"/>
    <brk id="63" max="1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view="pageBreakPreview" topLeftCell="A16" zoomScaleNormal="85" zoomScaleSheetLayoutView="100" workbookViewId="0">
      <selection activeCell="G19" sqref="G19"/>
    </sheetView>
  </sheetViews>
  <sheetFormatPr defaultRowHeight="15" x14ac:dyDescent="0.25"/>
  <cols>
    <col min="1" max="1" width="4.85546875" style="11" customWidth="1"/>
    <col min="2" max="2" width="3.42578125" style="11" customWidth="1"/>
    <col min="3" max="3" width="36.85546875" style="23" customWidth="1"/>
    <col min="4" max="4" width="12" style="26" customWidth="1"/>
    <col min="5" max="5" width="6.85546875" style="2" customWidth="1"/>
    <col min="6" max="6" width="4.140625" style="2" customWidth="1"/>
    <col min="7" max="7" width="32.7109375" style="11" customWidth="1"/>
    <col min="8" max="8" width="15.28515625" style="11" hidden="1" customWidth="1"/>
    <col min="9" max="9" width="4.7109375" style="12" customWidth="1"/>
    <col min="10" max="10" width="5" style="11" customWidth="1"/>
    <col min="11" max="11" width="11.85546875" style="11" customWidth="1"/>
    <col min="12" max="12" width="5" style="11" customWidth="1"/>
    <col min="13" max="13" width="10.85546875" style="11" customWidth="1"/>
    <col min="14" max="14" width="5" style="11" customWidth="1"/>
    <col min="15" max="15" width="10.28515625" style="11" bestFit="1" customWidth="1"/>
    <col min="16" max="16" width="5" style="11" customWidth="1"/>
    <col min="17" max="17" width="9.42578125" style="12" bestFit="1" customWidth="1"/>
    <col min="18" max="18" width="5" style="11" customWidth="1"/>
    <col min="19" max="19" width="6.85546875" style="21" customWidth="1"/>
  </cols>
  <sheetData>
    <row r="1" spans="1:19" ht="87.75" customHeight="1" x14ac:dyDescent="0.25">
      <c r="A1" s="133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18.75" x14ac:dyDescent="0.25">
      <c r="A2" s="135" t="s">
        <v>30</v>
      </c>
      <c r="B2" s="135"/>
      <c r="C2" s="135"/>
      <c r="E2" s="14"/>
      <c r="F2" s="14"/>
      <c r="G2" s="136" t="s">
        <v>28</v>
      </c>
      <c r="H2" s="136"/>
      <c r="I2" s="136"/>
      <c r="J2" s="136"/>
      <c r="K2" s="14"/>
      <c r="L2" s="14"/>
      <c r="M2" s="14"/>
      <c r="N2" s="14"/>
      <c r="O2" s="137" t="s">
        <v>24</v>
      </c>
      <c r="P2" s="137"/>
      <c r="Q2" s="137"/>
      <c r="R2" s="137"/>
      <c r="S2" s="137"/>
    </row>
    <row r="3" spans="1:19" x14ac:dyDescent="0.25">
      <c r="A3" s="119" t="s">
        <v>11</v>
      </c>
      <c r="B3" s="124" t="s">
        <v>10</v>
      </c>
      <c r="C3" s="119" t="s">
        <v>0</v>
      </c>
      <c r="D3" s="122" t="s">
        <v>1</v>
      </c>
      <c r="E3" s="132" t="s">
        <v>2</v>
      </c>
      <c r="F3" s="132" t="s">
        <v>7</v>
      </c>
      <c r="G3" s="119" t="s">
        <v>4</v>
      </c>
      <c r="H3" s="119" t="s">
        <v>5</v>
      </c>
      <c r="I3" s="126" t="s">
        <v>3</v>
      </c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1:19" s="1" customFormat="1" ht="89.25" x14ac:dyDescent="0.25">
      <c r="A4" s="119"/>
      <c r="B4" s="125"/>
      <c r="C4" s="119"/>
      <c r="D4" s="123"/>
      <c r="E4" s="132"/>
      <c r="F4" s="132"/>
      <c r="G4" s="119"/>
      <c r="H4" s="119"/>
      <c r="I4" s="4" t="s">
        <v>27</v>
      </c>
      <c r="J4" s="4" t="s">
        <v>8</v>
      </c>
      <c r="K4" s="3" t="s">
        <v>22</v>
      </c>
      <c r="L4" s="3" t="s">
        <v>8</v>
      </c>
      <c r="M4" s="10" t="s">
        <v>12</v>
      </c>
      <c r="N4" s="10" t="s">
        <v>8</v>
      </c>
      <c r="O4" s="10" t="s">
        <v>13</v>
      </c>
      <c r="P4" s="10" t="s">
        <v>8</v>
      </c>
      <c r="Q4" s="4" t="s">
        <v>148</v>
      </c>
      <c r="R4" s="4" t="s">
        <v>8</v>
      </c>
      <c r="S4" s="22" t="s">
        <v>9</v>
      </c>
    </row>
    <row r="5" spans="1:19" s="1" customFormat="1" ht="18.75" customHeight="1" x14ac:dyDescent="0.25">
      <c r="A5" s="120" t="s">
        <v>32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s="13" customFormat="1" x14ac:dyDescent="0.25">
      <c r="A6" s="29">
        <v>120</v>
      </c>
      <c r="B6" s="29">
        <v>1</v>
      </c>
      <c r="C6" s="40" t="s">
        <v>63</v>
      </c>
      <c r="D6" s="33">
        <v>32382</v>
      </c>
      <c r="E6" s="30">
        <f t="shared" ref="E6:E22" si="0">YEARFRAC(D6,"03.12.2022")</f>
        <v>34.266666666666666</v>
      </c>
      <c r="F6" s="30" t="s">
        <v>21</v>
      </c>
      <c r="G6" s="31" t="s">
        <v>56</v>
      </c>
      <c r="H6" s="29"/>
      <c r="I6" s="30">
        <v>5.3</v>
      </c>
      <c r="J6" s="29">
        <v>74</v>
      </c>
      <c r="K6" s="29">
        <v>14</v>
      </c>
      <c r="L6" s="29">
        <v>60</v>
      </c>
      <c r="M6" s="29">
        <v>34</v>
      </c>
      <c r="N6" s="29">
        <v>100</v>
      </c>
      <c r="O6" s="29">
        <v>209</v>
      </c>
      <c r="P6" s="29">
        <v>71</v>
      </c>
      <c r="Q6" s="29">
        <v>42</v>
      </c>
      <c r="R6" s="29">
        <v>65</v>
      </c>
      <c r="S6" s="58">
        <f t="shared" ref="S6:S22" si="1">R6+P6+N6+L6+J6</f>
        <v>370</v>
      </c>
    </row>
    <row r="7" spans="1:19" s="13" customFormat="1" x14ac:dyDescent="0.25">
      <c r="A7" s="29">
        <v>122</v>
      </c>
      <c r="B7" s="29">
        <v>2</v>
      </c>
      <c r="C7" s="41" t="s">
        <v>119</v>
      </c>
      <c r="D7" s="54">
        <v>32707</v>
      </c>
      <c r="E7" s="30">
        <f t="shared" si="0"/>
        <v>33.375</v>
      </c>
      <c r="F7" s="30" t="s">
        <v>21</v>
      </c>
      <c r="G7" s="31" t="s">
        <v>115</v>
      </c>
      <c r="H7" s="29"/>
      <c r="I7" s="30">
        <v>5.0999999999999996</v>
      </c>
      <c r="J7" s="29">
        <v>85</v>
      </c>
      <c r="K7" s="29">
        <v>21</v>
      </c>
      <c r="L7" s="29">
        <v>62</v>
      </c>
      <c r="M7" s="29">
        <v>16</v>
      </c>
      <c r="N7" s="29">
        <v>61</v>
      </c>
      <c r="O7" s="29">
        <v>206</v>
      </c>
      <c r="P7" s="29">
        <v>70</v>
      </c>
      <c r="Q7" s="29">
        <v>50</v>
      </c>
      <c r="R7" s="29">
        <v>72</v>
      </c>
      <c r="S7" s="58">
        <f t="shared" si="1"/>
        <v>350</v>
      </c>
    </row>
    <row r="8" spans="1:19" s="13" customFormat="1" x14ac:dyDescent="0.25">
      <c r="A8" s="29">
        <v>110</v>
      </c>
      <c r="B8" s="29">
        <v>3</v>
      </c>
      <c r="C8" s="34" t="s">
        <v>146</v>
      </c>
      <c r="D8" s="35">
        <v>34046</v>
      </c>
      <c r="E8" s="30">
        <f t="shared" si="0"/>
        <v>29.708333333333332</v>
      </c>
      <c r="F8" s="30" t="s">
        <v>21</v>
      </c>
      <c r="G8" s="31" t="s">
        <v>142</v>
      </c>
      <c r="H8" s="29"/>
      <c r="I8" s="30">
        <v>4.9000000000000004</v>
      </c>
      <c r="J8" s="29">
        <v>82</v>
      </c>
      <c r="K8" s="29">
        <v>20</v>
      </c>
      <c r="L8" s="29">
        <v>61</v>
      </c>
      <c r="M8" s="29">
        <v>16</v>
      </c>
      <c r="N8" s="29">
        <v>61</v>
      </c>
      <c r="O8" s="29">
        <v>204</v>
      </c>
      <c r="P8" s="29">
        <v>63</v>
      </c>
      <c r="Q8" s="29">
        <v>58</v>
      </c>
      <c r="R8" s="29">
        <v>75</v>
      </c>
      <c r="S8" s="58">
        <f t="shared" si="1"/>
        <v>342</v>
      </c>
    </row>
    <row r="9" spans="1:19" s="13" customFormat="1" x14ac:dyDescent="0.25">
      <c r="A9" s="29">
        <v>130</v>
      </c>
      <c r="B9" s="29">
        <v>4</v>
      </c>
      <c r="C9" s="43" t="s">
        <v>154</v>
      </c>
      <c r="D9" s="44">
        <v>34490</v>
      </c>
      <c r="E9" s="30">
        <f t="shared" si="0"/>
        <v>28.494444444444444</v>
      </c>
      <c r="F9" s="30" t="s">
        <v>21</v>
      </c>
      <c r="G9" s="31" t="s">
        <v>155</v>
      </c>
      <c r="H9" s="29"/>
      <c r="I9" s="30">
        <v>4.8</v>
      </c>
      <c r="J9" s="29">
        <v>87</v>
      </c>
      <c r="K9" s="29">
        <v>21</v>
      </c>
      <c r="L9" s="29">
        <v>61</v>
      </c>
      <c r="M9" s="29">
        <v>17</v>
      </c>
      <c r="N9" s="29">
        <v>61</v>
      </c>
      <c r="O9" s="29">
        <v>220</v>
      </c>
      <c r="P9" s="29">
        <v>68</v>
      </c>
      <c r="Q9" s="29">
        <v>43</v>
      </c>
      <c r="R9" s="29">
        <v>63</v>
      </c>
      <c r="S9" s="58">
        <f t="shared" si="1"/>
        <v>340</v>
      </c>
    </row>
    <row r="10" spans="1:19" s="13" customFormat="1" x14ac:dyDescent="0.25">
      <c r="A10" s="29">
        <v>100</v>
      </c>
      <c r="B10" s="29">
        <v>5</v>
      </c>
      <c r="C10" s="40" t="s">
        <v>58</v>
      </c>
      <c r="D10" s="33">
        <v>33973</v>
      </c>
      <c r="E10" s="30">
        <f t="shared" si="0"/>
        <v>29.913888888888888</v>
      </c>
      <c r="F10" s="30" t="s">
        <v>21</v>
      </c>
      <c r="G10" s="31" t="s">
        <v>55</v>
      </c>
      <c r="H10" s="29"/>
      <c r="I10" s="30">
        <v>4.9000000000000004</v>
      </c>
      <c r="J10" s="29">
        <v>82</v>
      </c>
      <c r="K10" s="29">
        <v>16</v>
      </c>
      <c r="L10" s="29">
        <v>60</v>
      </c>
      <c r="M10" s="29">
        <v>20</v>
      </c>
      <c r="N10" s="29">
        <v>63</v>
      </c>
      <c r="O10" s="29">
        <v>207</v>
      </c>
      <c r="P10" s="29">
        <v>64</v>
      </c>
      <c r="Q10" s="29">
        <v>54</v>
      </c>
      <c r="R10" s="29">
        <v>71</v>
      </c>
      <c r="S10" s="58">
        <f t="shared" si="1"/>
        <v>340</v>
      </c>
    </row>
    <row r="11" spans="1:19" s="13" customFormat="1" x14ac:dyDescent="0.25">
      <c r="A11" s="29">
        <v>129</v>
      </c>
      <c r="B11" s="29">
        <v>6</v>
      </c>
      <c r="C11" s="40" t="s">
        <v>79</v>
      </c>
      <c r="D11" s="33">
        <v>33791</v>
      </c>
      <c r="E11" s="30">
        <f t="shared" si="0"/>
        <v>30.408333333333335</v>
      </c>
      <c r="F11" s="30" t="s">
        <v>21</v>
      </c>
      <c r="G11" s="31" t="s">
        <v>78</v>
      </c>
      <c r="H11" s="29"/>
      <c r="I11" s="30">
        <v>5.3</v>
      </c>
      <c r="J11" s="29">
        <v>74</v>
      </c>
      <c r="K11" s="29">
        <v>13</v>
      </c>
      <c r="L11" s="29">
        <v>60</v>
      </c>
      <c r="M11" s="29">
        <v>19</v>
      </c>
      <c r="N11" s="29">
        <v>64</v>
      </c>
      <c r="O11" s="29">
        <v>195</v>
      </c>
      <c r="P11" s="29">
        <v>66</v>
      </c>
      <c r="Q11" s="29">
        <v>45</v>
      </c>
      <c r="R11" s="29">
        <v>67</v>
      </c>
      <c r="S11" s="58">
        <f t="shared" si="1"/>
        <v>331</v>
      </c>
    </row>
    <row r="12" spans="1:19" s="13" customFormat="1" x14ac:dyDescent="0.25">
      <c r="A12" s="29">
        <v>106</v>
      </c>
      <c r="B12" s="29">
        <v>7</v>
      </c>
      <c r="C12" s="40" t="s">
        <v>91</v>
      </c>
      <c r="D12" s="33">
        <v>34263</v>
      </c>
      <c r="E12" s="30">
        <f t="shared" si="0"/>
        <v>29.116666666666667</v>
      </c>
      <c r="F12" s="30" t="s">
        <v>21</v>
      </c>
      <c r="G12" s="31" t="s">
        <v>88</v>
      </c>
      <c r="H12" s="29"/>
      <c r="I12" s="30">
        <v>5</v>
      </c>
      <c r="J12" s="29">
        <v>77</v>
      </c>
      <c r="K12" s="29">
        <v>18</v>
      </c>
      <c r="L12" s="29">
        <v>60</v>
      </c>
      <c r="M12" s="29">
        <v>16</v>
      </c>
      <c r="N12" s="29">
        <v>61</v>
      </c>
      <c r="O12" s="29">
        <v>198</v>
      </c>
      <c r="P12" s="29">
        <v>62</v>
      </c>
      <c r="Q12" s="29">
        <v>34</v>
      </c>
      <c r="R12" s="29">
        <v>51</v>
      </c>
      <c r="S12" s="58">
        <f t="shared" si="1"/>
        <v>311</v>
      </c>
    </row>
    <row r="13" spans="1:19" s="13" customFormat="1" x14ac:dyDescent="0.25">
      <c r="A13" s="29">
        <v>114</v>
      </c>
      <c r="B13" s="29">
        <v>8</v>
      </c>
      <c r="C13" s="40" t="s">
        <v>81</v>
      </c>
      <c r="D13" s="33">
        <v>30317</v>
      </c>
      <c r="E13" s="30">
        <f t="shared" si="0"/>
        <v>39.922222222222224</v>
      </c>
      <c r="F13" s="30" t="s">
        <v>21</v>
      </c>
      <c r="G13" s="31" t="s">
        <v>86</v>
      </c>
      <c r="H13" s="29"/>
      <c r="I13" s="30">
        <v>5.8</v>
      </c>
      <c r="J13" s="29">
        <v>69</v>
      </c>
      <c r="K13" s="29">
        <v>14</v>
      </c>
      <c r="L13" s="29">
        <v>61</v>
      </c>
      <c r="M13" s="29">
        <v>11</v>
      </c>
      <c r="N13" s="29">
        <v>56</v>
      </c>
      <c r="O13" s="29">
        <v>150</v>
      </c>
      <c r="P13" s="29">
        <v>45</v>
      </c>
      <c r="Q13" s="29">
        <v>29</v>
      </c>
      <c r="R13" s="29">
        <v>60</v>
      </c>
      <c r="S13" s="58">
        <f t="shared" si="1"/>
        <v>291</v>
      </c>
    </row>
    <row r="14" spans="1:19" s="13" customFormat="1" x14ac:dyDescent="0.25">
      <c r="A14" s="29">
        <v>128</v>
      </c>
      <c r="B14" s="29">
        <v>9</v>
      </c>
      <c r="C14" s="47" t="s">
        <v>128</v>
      </c>
      <c r="D14" s="48">
        <v>37255</v>
      </c>
      <c r="E14" s="30">
        <f t="shared" si="0"/>
        <v>20.925000000000001</v>
      </c>
      <c r="F14" s="30" t="s">
        <v>21</v>
      </c>
      <c r="G14" s="31" t="s">
        <v>129</v>
      </c>
      <c r="H14" s="29"/>
      <c r="I14" s="30">
        <v>5.3</v>
      </c>
      <c r="J14" s="29">
        <v>52</v>
      </c>
      <c r="K14" s="29">
        <v>16</v>
      </c>
      <c r="L14" s="29">
        <v>55</v>
      </c>
      <c r="M14" s="29">
        <v>15</v>
      </c>
      <c r="N14" s="29">
        <v>55</v>
      </c>
      <c r="O14" s="29">
        <v>204</v>
      </c>
      <c r="P14" s="29">
        <v>62</v>
      </c>
      <c r="Q14" s="29">
        <v>52</v>
      </c>
      <c r="R14" s="29">
        <v>64</v>
      </c>
      <c r="S14" s="58">
        <f t="shared" si="1"/>
        <v>288</v>
      </c>
    </row>
    <row r="15" spans="1:19" s="13" customFormat="1" x14ac:dyDescent="0.25">
      <c r="A15" s="29">
        <v>116</v>
      </c>
      <c r="B15" s="29">
        <v>10</v>
      </c>
      <c r="C15" s="36" t="s">
        <v>124</v>
      </c>
      <c r="D15" s="38">
        <v>30584</v>
      </c>
      <c r="E15" s="30">
        <f t="shared" si="0"/>
        <v>39.18888888888889</v>
      </c>
      <c r="F15" s="30" t="s">
        <v>21</v>
      </c>
      <c r="G15" s="31" t="s">
        <v>157</v>
      </c>
      <c r="H15" s="29"/>
      <c r="I15" s="30">
        <v>5.6</v>
      </c>
      <c r="J15" s="29">
        <v>69</v>
      </c>
      <c r="K15" s="29">
        <v>5</v>
      </c>
      <c r="L15" s="29">
        <v>32</v>
      </c>
      <c r="M15" s="29">
        <v>15</v>
      </c>
      <c r="N15" s="29">
        <v>62</v>
      </c>
      <c r="O15" s="29">
        <v>176</v>
      </c>
      <c r="P15" s="29">
        <v>62</v>
      </c>
      <c r="Q15" s="29">
        <v>26</v>
      </c>
      <c r="R15" s="29">
        <v>52</v>
      </c>
      <c r="S15" s="58">
        <f t="shared" si="1"/>
        <v>277</v>
      </c>
    </row>
    <row r="16" spans="1:19" s="13" customFormat="1" x14ac:dyDescent="0.25">
      <c r="A16" s="29">
        <v>115</v>
      </c>
      <c r="B16" s="29">
        <v>11</v>
      </c>
      <c r="C16" s="36" t="s">
        <v>107</v>
      </c>
      <c r="D16" s="33">
        <v>30850</v>
      </c>
      <c r="E16" s="30">
        <f t="shared" si="0"/>
        <v>38.461111111111109</v>
      </c>
      <c r="F16" s="30" t="s">
        <v>21</v>
      </c>
      <c r="G16" s="31" t="s">
        <v>157</v>
      </c>
      <c r="H16" s="29"/>
      <c r="I16" s="30">
        <v>6.4</v>
      </c>
      <c r="J16" s="29">
        <v>50</v>
      </c>
      <c r="K16" s="29">
        <v>9</v>
      </c>
      <c r="L16" s="29">
        <v>50</v>
      </c>
      <c r="M16" s="29">
        <v>16</v>
      </c>
      <c r="N16" s="29">
        <v>63</v>
      </c>
      <c r="O16" s="29">
        <v>170</v>
      </c>
      <c r="P16" s="29">
        <v>61</v>
      </c>
      <c r="Q16" s="29">
        <v>22</v>
      </c>
      <c r="R16" s="29">
        <v>44</v>
      </c>
      <c r="S16" s="58">
        <f t="shared" si="1"/>
        <v>268</v>
      </c>
    </row>
    <row r="17" spans="1:19" s="13" customFormat="1" x14ac:dyDescent="0.25">
      <c r="A17" s="29">
        <v>119</v>
      </c>
      <c r="B17" s="29">
        <v>12</v>
      </c>
      <c r="C17" s="40" t="s">
        <v>38</v>
      </c>
      <c r="D17" s="33">
        <v>33280</v>
      </c>
      <c r="E17" s="30">
        <f t="shared" si="0"/>
        <v>31.81111111111111</v>
      </c>
      <c r="F17" s="30" t="s">
        <v>21</v>
      </c>
      <c r="G17" s="31" t="s">
        <v>45</v>
      </c>
      <c r="H17" s="29"/>
      <c r="I17" s="30">
        <v>6.2</v>
      </c>
      <c r="J17" s="29">
        <v>50</v>
      </c>
      <c r="K17" s="29">
        <v>2</v>
      </c>
      <c r="L17" s="29">
        <v>5</v>
      </c>
      <c r="M17" s="29">
        <v>13</v>
      </c>
      <c r="N17" s="29">
        <v>60</v>
      </c>
      <c r="O17" s="29">
        <v>150</v>
      </c>
      <c r="P17" s="29">
        <v>40</v>
      </c>
      <c r="Q17" s="29">
        <v>46</v>
      </c>
      <c r="R17" s="29">
        <v>68</v>
      </c>
      <c r="S17" s="58">
        <f t="shared" si="1"/>
        <v>223</v>
      </c>
    </row>
    <row r="18" spans="1:19" s="13" customFormat="1" x14ac:dyDescent="0.25">
      <c r="A18" s="29">
        <v>108</v>
      </c>
      <c r="B18" s="29">
        <v>13</v>
      </c>
      <c r="C18" s="34" t="s">
        <v>134</v>
      </c>
      <c r="D18" s="35">
        <v>30833</v>
      </c>
      <c r="E18" s="30">
        <f t="shared" si="0"/>
        <v>38.508333333333333</v>
      </c>
      <c r="F18" s="30" t="s">
        <v>21</v>
      </c>
      <c r="G18" s="31" t="s">
        <v>130</v>
      </c>
      <c r="H18" s="29"/>
      <c r="I18" s="30">
        <v>6.2</v>
      </c>
      <c r="J18" s="29">
        <v>54</v>
      </c>
      <c r="K18" s="29">
        <v>1</v>
      </c>
      <c r="L18" s="29">
        <v>5</v>
      </c>
      <c r="M18" s="29">
        <v>16</v>
      </c>
      <c r="N18" s="29">
        <v>63</v>
      </c>
      <c r="O18" s="29">
        <v>143</v>
      </c>
      <c r="P18" s="29">
        <v>41</v>
      </c>
      <c r="Q18" s="29">
        <v>25</v>
      </c>
      <c r="R18" s="29">
        <v>50</v>
      </c>
      <c r="S18" s="58">
        <f t="shared" si="1"/>
        <v>213</v>
      </c>
    </row>
    <row r="19" spans="1:19" s="13" customFormat="1" x14ac:dyDescent="0.25">
      <c r="A19" s="29">
        <v>104</v>
      </c>
      <c r="B19" s="29">
        <v>14</v>
      </c>
      <c r="C19" s="46" t="s">
        <v>125</v>
      </c>
      <c r="D19" s="38">
        <v>30691</v>
      </c>
      <c r="E19" s="30">
        <f t="shared" si="0"/>
        <v>38.897222222222226</v>
      </c>
      <c r="F19" s="30" t="s">
        <v>21</v>
      </c>
      <c r="G19" s="31" t="s">
        <v>126</v>
      </c>
      <c r="H19" s="29"/>
      <c r="I19" s="30">
        <v>6.2</v>
      </c>
      <c r="J19" s="29">
        <v>54</v>
      </c>
      <c r="K19" s="29">
        <v>0</v>
      </c>
      <c r="L19" s="29">
        <v>0</v>
      </c>
      <c r="M19" s="29">
        <v>13</v>
      </c>
      <c r="N19" s="29">
        <v>60</v>
      </c>
      <c r="O19" s="29">
        <v>147</v>
      </c>
      <c r="P19" s="29">
        <v>43</v>
      </c>
      <c r="Q19" s="29">
        <v>23</v>
      </c>
      <c r="R19" s="29">
        <v>46</v>
      </c>
      <c r="S19" s="58">
        <f t="shared" si="1"/>
        <v>203</v>
      </c>
    </row>
    <row r="20" spans="1:19" s="13" customFormat="1" x14ac:dyDescent="0.25">
      <c r="A20" s="29">
        <v>112</v>
      </c>
      <c r="B20" s="29">
        <v>15</v>
      </c>
      <c r="C20" s="41" t="s">
        <v>76</v>
      </c>
      <c r="D20" s="33">
        <v>35198</v>
      </c>
      <c r="E20" s="30">
        <f t="shared" si="0"/>
        <v>26.555555555555557</v>
      </c>
      <c r="F20" s="30" t="s">
        <v>21</v>
      </c>
      <c r="G20" s="31" t="s">
        <v>73</v>
      </c>
      <c r="H20" s="29"/>
      <c r="I20" s="30">
        <v>5.8</v>
      </c>
      <c r="J20" s="29">
        <v>47</v>
      </c>
      <c r="K20" s="29">
        <v>2</v>
      </c>
      <c r="L20" s="29">
        <v>0</v>
      </c>
      <c r="M20" s="29">
        <v>13</v>
      </c>
      <c r="N20" s="29">
        <v>55</v>
      </c>
      <c r="O20" s="29">
        <v>167</v>
      </c>
      <c r="P20" s="29">
        <v>27</v>
      </c>
      <c r="Q20" s="29">
        <v>33</v>
      </c>
      <c r="R20" s="29">
        <v>48</v>
      </c>
      <c r="S20" s="58">
        <f t="shared" si="1"/>
        <v>177</v>
      </c>
    </row>
    <row r="21" spans="1:19" s="13" customFormat="1" x14ac:dyDescent="0.25">
      <c r="A21" s="29">
        <v>107</v>
      </c>
      <c r="B21" s="29">
        <v>16</v>
      </c>
      <c r="C21" s="34" t="s">
        <v>137</v>
      </c>
      <c r="D21" s="35">
        <v>33006</v>
      </c>
      <c r="E21" s="30">
        <f t="shared" si="0"/>
        <v>32.555555555555557</v>
      </c>
      <c r="F21" s="30" t="s">
        <v>21</v>
      </c>
      <c r="G21" s="31" t="s">
        <v>138</v>
      </c>
      <c r="H21" s="29"/>
      <c r="I21" s="30">
        <v>6.5</v>
      </c>
      <c r="J21" s="29">
        <v>44</v>
      </c>
      <c r="K21" s="29">
        <v>0</v>
      </c>
      <c r="L21" s="29">
        <v>0</v>
      </c>
      <c r="M21" s="29">
        <v>10</v>
      </c>
      <c r="N21" s="29">
        <v>48</v>
      </c>
      <c r="O21" s="29">
        <v>167</v>
      </c>
      <c r="P21" s="29">
        <v>56</v>
      </c>
      <c r="Q21" s="29">
        <v>10</v>
      </c>
      <c r="R21" s="29">
        <v>9</v>
      </c>
      <c r="S21" s="58">
        <f t="shared" si="1"/>
        <v>157</v>
      </c>
    </row>
    <row r="22" spans="1:19" s="13" customFormat="1" x14ac:dyDescent="0.25">
      <c r="A22" s="29">
        <v>111</v>
      </c>
      <c r="B22" s="29">
        <v>17</v>
      </c>
      <c r="C22" s="43" t="s">
        <v>70</v>
      </c>
      <c r="D22" s="44">
        <v>34928</v>
      </c>
      <c r="E22" s="30">
        <f t="shared" si="0"/>
        <v>27.294444444444444</v>
      </c>
      <c r="F22" s="30" t="s">
        <v>21</v>
      </c>
      <c r="G22" s="31" t="s">
        <v>72</v>
      </c>
      <c r="H22" s="29"/>
      <c r="I22" s="30">
        <v>6.1</v>
      </c>
      <c r="J22" s="29">
        <v>40</v>
      </c>
      <c r="K22" s="29">
        <v>0</v>
      </c>
      <c r="L22" s="29">
        <v>0</v>
      </c>
      <c r="M22" s="29">
        <v>21</v>
      </c>
      <c r="N22" s="29">
        <v>64</v>
      </c>
      <c r="O22" s="29">
        <v>139</v>
      </c>
      <c r="P22" s="29">
        <v>0</v>
      </c>
      <c r="Q22" s="29">
        <v>13</v>
      </c>
      <c r="R22" s="29">
        <v>7</v>
      </c>
      <c r="S22" s="58">
        <f t="shared" si="1"/>
        <v>111</v>
      </c>
    </row>
    <row r="23" spans="1:19" x14ac:dyDescent="0.25">
      <c r="A23" s="27"/>
      <c r="B23" s="27"/>
      <c r="G23" s="27"/>
      <c r="H23" s="27"/>
      <c r="J23" s="27"/>
      <c r="K23" s="27"/>
      <c r="L23" s="27"/>
      <c r="M23" s="27"/>
      <c r="N23" s="27"/>
      <c r="O23" s="27"/>
      <c r="P23" s="27"/>
      <c r="R23" s="27"/>
    </row>
    <row r="24" spans="1:19" s="7" customFormat="1" ht="18.75" x14ac:dyDescent="0.3">
      <c r="A24" s="5" t="s">
        <v>15</v>
      </c>
      <c r="B24" s="6"/>
      <c r="C24" s="24"/>
      <c r="D24" s="25"/>
      <c r="E24" s="8"/>
      <c r="F24" s="8"/>
      <c r="G24" s="6"/>
      <c r="H24" s="6"/>
      <c r="I24" s="9"/>
      <c r="J24" s="6"/>
      <c r="K24" s="6"/>
      <c r="L24" s="6"/>
      <c r="M24" s="6"/>
      <c r="N24" s="6"/>
      <c r="O24" s="6"/>
      <c r="P24" s="6"/>
      <c r="Q24" s="9"/>
      <c r="R24" s="6"/>
      <c r="S24" s="19" t="s">
        <v>17</v>
      </c>
    </row>
    <row r="25" spans="1:19" s="7" customFormat="1" ht="18.75" x14ac:dyDescent="0.3">
      <c r="A25" s="6"/>
      <c r="B25" s="6"/>
      <c r="C25" s="24"/>
      <c r="D25" s="25"/>
      <c r="E25" s="8"/>
      <c r="F25" s="8"/>
      <c r="G25" s="6"/>
      <c r="H25" s="6"/>
      <c r="I25" s="9"/>
      <c r="J25" s="6"/>
      <c r="K25" s="6"/>
      <c r="L25" s="6"/>
      <c r="M25" s="6"/>
      <c r="N25" s="6"/>
      <c r="O25" s="6"/>
      <c r="P25" s="6"/>
      <c r="Q25" s="9"/>
      <c r="R25" s="6"/>
      <c r="S25" s="20"/>
    </row>
    <row r="26" spans="1:19" s="7" customFormat="1" ht="18.75" x14ac:dyDescent="0.3">
      <c r="A26" s="5" t="s">
        <v>16</v>
      </c>
      <c r="B26" s="6"/>
      <c r="C26" s="24"/>
      <c r="D26" s="25"/>
      <c r="E26" s="8"/>
      <c r="F26" s="8"/>
      <c r="G26" s="6"/>
      <c r="H26" s="6"/>
      <c r="I26" s="9"/>
      <c r="J26" s="6"/>
      <c r="K26" s="6"/>
      <c r="L26" s="6"/>
      <c r="M26" s="6"/>
      <c r="N26" s="6"/>
      <c r="O26" s="6"/>
      <c r="P26" s="6"/>
      <c r="Q26" s="9"/>
      <c r="R26" s="6"/>
      <c r="S26" s="19" t="s">
        <v>18</v>
      </c>
    </row>
    <row r="27" spans="1:19" x14ac:dyDescent="0.25">
      <c r="A27" s="119" t="s">
        <v>11</v>
      </c>
      <c r="B27" s="124" t="s">
        <v>10</v>
      </c>
      <c r="C27" s="119" t="s">
        <v>0</v>
      </c>
      <c r="D27" s="122" t="s">
        <v>1</v>
      </c>
      <c r="E27" s="132" t="s">
        <v>2</v>
      </c>
      <c r="F27" s="132" t="s">
        <v>7</v>
      </c>
      <c r="G27" s="119" t="s">
        <v>4</v>
      </c>
      <c r="H27" s="119" t="s">
        <v>5</v>
      </c>
      <c r="I27" s="126" t="s">
        <v>3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8"/>
    </row>
    <row r="28" spans="1:19" s="1" customFormat="1" ht="67.900000000000006" customHeight="1" x14ac:dyDescent="0.25">
      <c r="A28" s="119"/>
      <c r="B28" s="125"/>
      <c r="C28" s="119"/>
      <c r="D28" s="123"/>
      <c r="E28" s="132"/>
      <c r="F28" s="132"/>
      <c r="G28" s="119"/>
      <c r="H28" s="119"/>
      <c r="I28" s="138"/>
      <c r="J28" s="139"/>
      <c r="K28" s="139"/>
      <c r="L28" s="140"/>
      <c r="M28" s="3" t="s">
        <v>22</v>
      </c>
      <c r="N28" s="3" t="s">
        <v>8</v>
      </c>
      <c r="O28" s="55" t="s">
        <v>12</v>
      </c>
      <c r="P28" s="55" t="s">
        <v>8</v>
      </c>
      <c r="Q28" s="4" t="s">
        <v>148</v>
      </c>
      <c r="R28" s="4" t="s">
        <v>8</v>
      </c>
      <c r="S28" s="22" t="s">
        <v>9</v>
      </c>
    </row>
    <row r="29" spans="1:19" s="1" customFormat="1" ht="18.75" customHeight="1" x14ac:dyDescent="0.25">
      <c r="A29" s="118" t="s">
        <v>31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s="13" customFormat="1" x14ac:dyDescent="0.25">
      <c r="A30" s="29">
        <v>127</v>
      </c>
      <c r="B30" s="29">
        <v>1</v>
      </c>
      <c r="C30" s="34" t="s">
        <v>147</v>
      </c>
      <c r="D30" s="35">
        <v>29196</v>
      </c>
      <c r="E30" s="30">
        <f t="shared" ref="E30:E43" si="2">YEARFRAC(D30,"03.12.2022")</f>
        <v>42.988888888888887</v>
      </c>
      <c r="F30" s="30" t="s">
        <v>21</v>
      </c>
      <c r="G30" s="31" t="s">
        <v>142</v>
      </c>
      <c r="H30" s="29"/>
      <c r="I30" s="59"/>
      <c r="J30" s="60"/>
      <c r="K30" s="60"/>
      <c r="L30" s="61"/>
      <c r="M30" s="29">
        <v>52</v>
      </c>
      <c r="N30" s="29">
        <v>91</v>
      </c>
      <c r="O30" s="29">
        <v>27</v>
      </c>
      <c r="P30" s="29">
        <v>100</v>
      </c>
      <c r="Q30" s="29">
        <v>50</v>
      </c>
      <c r="R30" s="29">
        <v>79</v>
      </c>
      <c r="S30" s="58">
        <f t="shared" ref="S30:S43" si="3">R30+P30+N30</f>
        <v>270</v>
      </c>
    </row>
    <row r="31" spans="1:19" s="13" customFormat="1" x14ac:dyDescent="0.25">
      <c r="A31" s="29">
        <v>117</v>
      </c>
      <c r="B31" s="29">
        <v>2</v>
      </c>
      <c r="C31" s="40" t="s">
        <v>41</v>
      </c>
      <c r="D31" s="33">
        <v>29504</v>
      </c>
      <c r="E31" s="30">
        <f t="shared" si="2"/>
        <v>42.147222222222226</v>
      </c>
      <c r="F31" s="30" t="s">
        <v>21</v>
      </c>
      <c r="G31" s="31" t="s">
        <v>130</v>
      </c>
      <c r="H31" s="29"/>
      <c r="I31" s="62"/>
      <c r="J31" s="63"/>
      <c r="K31" s="63"/>
      <c r="L31" s="64"/>
      <c r="M31" s="29">
        <v>17</v>
      </c>
      <c r="N31" s="29">
        <v>63</v>
      </c>
      <c r="O31" s="29">
        <v>16</v>
      </c>
      <c r="P31" s="29">
        <v>67</v>
      </c>
      <c r="Q31" s="29">
        <v>32</v>
      </c>
      <c r="R31" s="29">
        <v>63</v>
      </c>
      <c r="S31" s="58">
        <f t="shared" si="3"/>
        <v>193</v>
      </c>
    </row>
    <row r="32" spans="1:19" s="13" customFormat="1" x14ac:dyDescent="0.25">
      <c r="A32" s="29">
        <v>121</v>
      </c>
      <c r="B32" s="29">
        <v>3</v>
      </c>
      <c r="C32" s="40" t="s">
        <v>44</v>
      </c>
      <c r="D32" s="33">
        <v>29084</v>
      </c>
      <c r="E32" s="30">
        <f t="shared" si="2"/>
        <v>43.294444444444444</v>
      </c>
      <c r="F32" s="30" t="s">
        <v>21</v>
      </c>
      <c r="G32" s="31" t="s">
        <v>43</v>
      </c>
      <c r="H32" s="29"/>
      <c r="I32" s="62"/>
      <c r="J32" s="63"/>
      <c r="K32" s="63"/>
      <c r="L32" s="64"/>
      <c r="M32" s="29">
        <v>8</v>
      </c>
      <c r="N32" s="29">
        <v>50</v>
      </c>
      <c r="O32" s="29">
        <v>14</v>
      </c>
      <c r="P32" s="29">
        <v>63</v>
      </c>
      <c r="Q32" s="29">
        <v>34</v>
      </c>
      <c r="R32" s="29">
        <v>64</v>
      </c>
      <c r="S32" s="58">
        <f t="shared" si="3"/>
        <v>177</v>
      </c>
    </row>
    <row r="33" spans="1:19" s="13" customFormat="1" x14ac:dyDescent="0.25">
      <c r="A33" s="29">
        <v>102</v>
      </c>
      <c r="B33" s="29">
        <v>4</v>
      </c>
      <c r="C33" s="50" t="s">
        <v>92</v>
      </c>
      <c r="D33" s="33">
        <v>22578</v>
      </c>
      <c r="E33" s="30">
        <f t="shared" si="2"/>
        <v>61.108333333333334</v>
      </c>
      <c r="F33" s="30" t="s">
        <v>21</v>
      </c>
      <c r="G33" s="31" t="s">
        <v>88</v>
      </c>
      <c r="H33" s="29"/>
      <c r="I33" s="62"/>
      <c r="J33" s="63"/>
      <c r="K33" s="63"/>
      <c r="L33" s="64"/>
      <c r="M33" s="29">
        <v>1</v>
      </c>
      <c r="N33" s="29">
        <v>8</v>
      </c>
      <c r="O33" s="29">
        <v>18</v>
      </c>
      <c r="P33" s="29">
        <v>100</v>
      </c>
      <c r="Q33" s="29">
        <v>21</v>
      </c>
      <c r="R33" s="29">
        <v>64</v>
      </c>
      <c r="S33" s="58">
        <f t="shared" si="3"/>
        <v>172</v>
      </c>
    </row>
    <row r="34" spans="1:19" s="13" customFormat="1" x14ac:dyDescent="0.25">
      <c r="A34" s="29">
        <v>118</v>
      </c>
      <c r="B34" s="29">
        <v>5</v>
      </c>
      <c r="C34" s="40" t="s">
        <v>39</v>
      </c>
      <c r="D34" s="33">
        <v>29897</v>
      </c>
      <c r="E34" s="30">
        <f t="shared" si="2"/>
        <v>41.072222222222223</v>
      </c>
      <c r="F34" s="30" t="s">
        <v>21</v>
      </c>
      <c r="G34" s="31" t="s">
        <v>45</v>
      </c>
      <c r="H34" s="29"/>
      <c r="I34" s="62"/>
      <c r="J34" s="63"/>
      <c r="K34" s="63"/>
      <c r="L34" s="64"/>
      <c r="M34" s="29">
        <v>2</v>
      </c>
      <c r="N34" s="29">
        <v>16</v>
      </c>
      <c r="O34" s="29">
        <v>23</v>
      </c>
      <c r="P34" s="29">
        <v>82</v>
      </c>
      <c r="Q34" s="29">
        <v>23</v>
      </c>
      <c r="R34" s="29">
        <v>54</v>
      </c>
      <c r="S34" s="58">
        <f t="shared" si="3"/>
        <v>152</v>
      </c>
    </row>
    <row r="35" spans="1:19" s="13" customFormat="1" x14ac:dyDescent="0.25">
      <c r="A35" s="29">
        <v>126</v>
      </c>
      <c r="B35" s="29">
        <v>6</v>
      </c>
      <c r="C35" s="41" t="s">
        <v>83</v>
      </c>
      <c r="D35" s="33">
        <v>29976</v>
      </c>
      <c r="E35" s="30">
        <f t="shared" si="2"/>
        <v>40.855555555555554</v>
      </c>
      <c r="F35" s="30" t="s">
        <v>21</v>
      </c>
      <c r="G35" s="31" t="s">
        <v>87</v>
      </c>
      <c r="H35" s="29"/>
      <c r="I35" s="62"/>
      <c r="J35" s="63"/>
      <c r="K35" s="63"/>
      <c r="L35" s="64"/>
      <c r="M35" s="29">
        <v>6</v>
      </c>
      <c r="N35" s="29">
        <v>43</v>
      </c>
      <c r="O35" s="29">
        <v>12</v>
      </c>
      <c r="P35" s="29">
        <v>61</v>
      </c>
      <c r="Q35" s="29">
        <v>20</v>
      </c>
      <c r="R35" s="29">
        <v>48</v>
      </c>
      <c r="S35" s="58">
        <f t="shared" si="3"/>
        <v>152</v>
      </c>
    </row>
    <row r="36" spans="1:19" s="13" customFormat="1" x14ac:dyDescent="0.25">
      <c r="A36" s="29">
        <v>123</v>
      </c>
      <c r="B36" s="29">
        <v>7</v>
      </c>
      <c r="C36" s="41" t="s">
        <v>120</v>
      </c>
      <c r="D36" s="54">
        <v>26273</v>
      </c>
      <c r="E36" s="30">
        <f t="shared" si="2"/>
        <v>50.991666666666667</v>
      </c>
      <c r="F36" s="30" t="s">
        <v>21</v>
      </c>
      <c r="G36" s="31" t="s">
        <v>115</v>
      </c>
      <c r="H36" s="29"/>
      <c r="I36" s="62"/>
      <c r="J36" s="63"/>
      <c r="K36" s="63"/>
      <c r="L36" s="64"/>
      <c r="M36" s="29">
        <v>3</v>
      </c>
      <c r="N36" s="29">
        <v>25</v>
      </c>
      <c r="O36" s="29">
        <v>14</v>
      </c>
      <c r="P36" s="29">
        <v>70</v>
      </c>
      <c r="Q36" s="29">
        <v>16</v>
      </c>
      <c r="R36" s="29">
        <v>53</v>
      </c>
      <c r="S36" s="58">
        <f t="shared" si="3"/>
        <v>148</v>
      </c>
    </row>
    <row r="37" spans="1:19" s="13" customFormat="1" x14ac:dyDescent="0.25">
      <c r="A37" s="29">
        <v>101</v>
      </c>
      <c r="B37" s="29">
        <v>8</v>
      </c>
      <c r="C37" s="34" t="s">
        <v>71</v>
      </c>
      <c r="D37" s="33">
        <v>28337</v>
      </c>
      <c r="E37" s="30">
        <f t="shared" si="2"/>
        <v>45.341666666666669</v>
      </c>
      <c r="F37" s="30" t="s">
        <v>21</v>
      </c>
      <c r="G37" s="31" t="s">
        <v>72</v>
      </c>
      <c r="H37" s="29"/>
      <c r="I37" s="62"/>
      <c r="J37" s="63"/>
      <c r="K37" s="63"/>
      <c r="L37" s="64"/>
      <c r="M37" s="29">
        <v>25</v>
      </c>
      <c r="N37" s="29">
        <v>68</v>
      </c>
      <c r="O37" s="29">
        <v>0</v>
      </c>
      <c r="P37" s="29">
        <v>15</v>
      </c>
      <c r="Q37" s="29">
        <v>24</v>
      </c>
      <c r="R37" s="29">
        <v>61</v>
      </c>
      <c r="S37" s="58">
        <f t="shared" si="3"/>
        <v>144</v>
      </c>
    </row>
    <row r="38" spans="1:19" s="13" customFormat="1" x14ac:dyDescent="0.25">
      <c r="A38" s="29">
        <v>113</v>
      </c>
      <c r="B38" s="29">
        <v>9</v>
      </c>
      <c r="C38" s="40" t="s">
        <v>77</v>
      </c>
      <c r="D38" s="33">
        <v>29965</v>
      </c>
      <c r="E38" s="30">
        <f t="shared" si="2"/>
        <v>40.886111111111113</v>
      </c>
      <c r="F38" s="30" t="s">
        <v>21</v>
      </c>
      <c r="G38" s="31" t="s">
        <v>73</v>
      </c>
      <c r="H38" s="29"/>
      <c r="I38" s="62"/>
      <c r="J38" s="63"/>
      <c r="K38" s="63"/>
      <c r="L38" s="64"/>
      <c r="M38" s="29">
        <v>2</v>
      </c>
      <c r="N38" s="29">
        <v>16</v>
      </c>
      <c r="O38" s="29">
        <v>11</v>
      </c>
      <c r="P38" s="29">
        <v>60</v>
      </c>
      <c r="Q38" s="29">
        <v>38</v>
      </c>
      <c r="R38" s="29">
        <v>67</v>
      </c>
      <c r="S38" s="58">
        <f t="shared" si="3"/>
        <v>143</v>
      </c>
    </row>
    <row r="39" spans="1:19" s="13" customFormat="1" x14ac:dyDescent="0.25">
      <c r="A39" s="29">
        <v>124</v>
      </c>
      <c r="B39" s="29">
        <v>10</v>
      </c>
      <c r="C39" s="36" t="s">
        <v>108</v>
      </c>
      <c r="D39" s="33">
        <v>29196</v>
      </c>
      <c r="E39" s="30">
        <f t="shared" si="2"/>
        <v>42.988888888888887</v>
      </c>
      <c r="F39" s="30" t="s">
        <v>21</v>
      </c>
      <c r="G39" s="31" t="s">
        <v>103</v>
      </c>
      <c r="H39" s="29"/>
      <c r="I39" s="62"/>
      <c r="J39" s="63"/>
      <c r="K39" s="63"/>
      <c r="L39" s="64"/>
      <c r="M39" s="29">
        <v>0</v>
      </c>
      <c r="N39" s="29">
        <v>0</v>
      </c>
      <c r="O39" s="29">
        <v>16</v>
      </c>
      <c r="P39" s="29">
        <v>67</v>
      </c>
      <c r="Q39" s="29">
        <v>35</v>
      </c>
      <c r="R39" s="29">
        <v>65</v>
      </c>
      <c r="S39" s="58">
        <f t="shared" si="3"/>
        <v>132</v>
      </c>
    </row>
    <row r="40" spans="1:19" s="13" customFormat="1" x14ac:dyDescent="0.25">
      <c r="A40" s="29">
        <v>109</v>
      </c>
      <c r="B40" s="29">
        <v>11</v>
      </c>
      <c r="C40" s="40" t="s">
        <v>59</v>
      </c>
      <c r="D40" s="33">
        <v>21974</v>
      </c>
      <c r="E40" s="30">
        <f t="shared" si="2"/>
        <v>62.763888888888886</v>
      </c>
      <c r="F40" s="30" t="s">
        <v>21</v>
      </c>
      <c r="G40" s="31" t="s">
        <v>55</v>
      </c>
      <c r="H40" s="29"/>
      <c r="I40" s="62"/>
      <c r="J40" s="63"/>
      <c r="K40" s="63"/>
      <c r="L40" s="64"/>
      <c r="M40" s="29">
        <v>0</v>
      </c>
      <c r="N40" s="29">
        <v>0</v>
      </c>
      <c r="O40" s="29">
        <v>20</v>
      </c>
      <c r="P40" s="29">
        <v>100</v>
      </c>
      <c r="Q40" s="29">
        <v>6</v>
      </c>
      <c r="R40" s="29">
        <v>32</v>
      </c>
      <c r="S40" s="58">
        <f t="shared" si="3"/>
        <v>132</v>
      </c>
    </row>
    <row r="41" spans="1:19" s="13" customFormat="1" x14ac:dyDescent="0.25">
      <c r="A41" s="29">
        <v>105</v>
      </c>
      <c r="B41" s="29">
        <v>12</v>
      </c>
      <c r="C41" s="40" t="s">
        <v>64</v>
      </c>
      <c r="D41" s="33">
        <v>25915</v>
      </c>
      <c r="E41" s="30">
        <f t="shared" si="2"/>
        <v>51.972222222222221</v>
      </c>
      <c r="F41" s="30" t="s">
        <v>21</v>
      </c>
      <c r="G41" s="31" t="s">
        <v>56</v>
      </c>
      <c r="H41" s="29"/>
      <c r="I41" s="62"/>
      <c r="J41" s="63"/>
      <c r="K41" s="63"/>
      <c r="L41" s="64"/>
      <c r="M41" s="29">
        <v>0</v>
      </c>
      <c r="N41" s="29">
        <v>0</v>
      </c>
      <c r="O41" s="29">
        <v>10</v>
      </c>
      <c r="P41" s="29">
        <v>62</v>
      </c>
      <c r="Q41" s="29">
        <v>21</v>
      </c>
      <c r="R41" s="29">
        <v>61</v>
      </c>
      <c r="S41" s="58">
        <f t="shared" si="3"/>
        <v>123</v>
      </c>
    </row>
    <row r="42" spans="1:19" s="13" customFormat="1" x14ac:dyDescent="0.25">
      <c r="A42" s="29">
        <v>103</v>
      </c>
      <c r="B42" s="29">
        <v>13</v>
      </c>
      <c r="C42" s="41" t="s">
        <v>82</v>
      </c>
      <c r="D42" s="33">
        <v>23224</v>
      </c>
      <c r="E42" s="30">
        <f t="shared" si="2"/>
        <v>59.338888888888889</v>
      </c>
      <c r="F42" s="30" t="s">
        <v>21</v>
      </c>
      <c r="G42" s="31" t="s">
        <v>86</v>
      </c>
      <c r="H42" s="29"/>
      <c r="I42" s="62"/>
      <c r="J42" s="63"/>
      <c r="K42" s="63"/>
      <c r="L42" s="64"/>
      <c r="M42" s="29">
        <v>0</v>
      </c>
      <c r="N42" s="29">
        <v>0</v>
      </c>
      <c r="O42" s="29">
        <v>14</v>
      </c>
      <c r="P42" s="29">
        <v>71</v>
      </c>
      <c r="Q42" s="29">
        <v>8</v>
      </c>
      <c r="R42" s="29">
        <v>32</v>
      </c>
      <c r="S42" s="58">
        <f t="shared" si="3"/>
        <v>103</v>
      </c>
    </row>
    <row r="43" spans="1:19" s="13" customFormat="1" x14ac:dyDescent="0.25">
      <c r="A43" s="29">
        <v>125</v>
      </c>
      <c r="B43" s="29">
        <v>14</v>
      </c>
      <c r="C43" s="41" t="s">
        <v>84</v>
      </c>
      <c r="D43" s="33">
        <v>30072</v>
      </c>
      <c r="E43" s="30">
        <f t="shared" si="2"/>
        <v>40.588888888888889</v>
      </c>
      <c r="F43" s="30" t="s">
        <v>21</v>
      </c>
      <c r="G43" s="31" t="s">
        <v>87</v>
      </c>
      <c r="H43" s="29"/>
      <c r="I43" s="62"/>
      <c r="J43" s="63"/>
      <c r="K43" s="63"/>
      <c r="L43" s="64"/>
      <c r="M43" s="29">
        <v>0</v>
      </c>
      <c r="N43" s="29">
        <v>0</v>
      </c>
      <c r="O43" s="29">
        <v>21</v>
      </c>
      <c r="P43" s="29">
        <v>77</v>
      </c>
      <c r="Q43" s="29">
        <v>0</v>
      </c>
      <c r="R43" s="29">
        <v>0</v>
      </c>
      <c r="S43" s="58">
        <f t="shared" si="3"/>
        <v>77</v>
      </c>
    </row>
    <row r="45" spans="1:19" s="7" customFormat="1" ht="18.75" x14ac:dyDescent="0.3">
      <c r="A45" s="5" t="s">
        <v>15</v>
      </c>
      <c r="B45" s="6"/>
      <c r="C45" s="24"/>
      <c r="D45" s="25"/>
      <c r="E45" s="8"/>
      <c r="F45" s="8"/>
      <c r="G45" s="6"/>
      <c r="H45" s="6"/>
      <c r="I45" s="9"/>
      <c r="J45" s="6"/>
      <c r="K45" s="6"/>
      <c r="L45" s="6"/>
      <c r="M45" s="6"/>
      <c r="N45" s="6"/>
      <c r="O45" s="6"/>
      <c r="P45" s="6"/>
      <c r="Q45" s="9"/>
      <c r="R45" s="6"/>
      <c r="S45" s="19" t="s">
        <v>17</v>
      </c>
    </row>
    <row r="46" spans="1:19" s="7" customFormat="1" ht="18.75" x14ac:dyDescent="0.3">
      <c r="A46" s="6"/>
      <c r="B46" s="6"/>
      <c r="C46" s="24"/>
      <c r="D46" s="25"/>
      <c r="E46" s="8"/>
      <c r="F46" s="8"/>
      <c r="G46" s="6"/>
      <c r="H46" s="6"/>
      <c r="I46" s="9"/>
      <c r="J46" s="6"/>
      <c r="K46" s="6"/>
      <c r="L46" s="6"/>
      <c r="M46" s="6"/>
      <c r="N46" s="6"/>
      <c r="O46" s="6"/>
      <c r="P46" s="6"/>
      <c r="Q46" s="9"/>
      <c r="R46" s="6"/>
      <c r="S46" s="20"/>
    </row>
    <row r="47" spans="1:19" s="7" customFormat="1" ht="18.75" x14ac:dyDescent="0.3">
      <c r="A47" s="5" t="s">
        <v>16</v>
      </c>
      <c r="B47" s="6"/>
      <c r="C47" s="24"/>
      <c r="D47" s="25"/>
      <c r="E47" s="8"/>
      <c r="F47" s="8"/>
      <c r="G47" s="6"/>
      <c r="H47" s="6"/>
      <c r="I47" s="9"/>
      <c r="J47" s="6"/>
      <c r="K47" s="6"/>
      <c r="L47" s="6"/>
      <c r="M47" s="6"/>
      <c r="N47" s="6"/>
      <c r="O47" s="6"/>
      <c r="P47" s="6"/>
      <c r="Q47" s="9"/>
      <c r="R47" s="6"/>
      <c r="S47" s="19" t="s">
        <v>18</v>
      </c>
    </row>
  </sheetData>
  <sortState ref="A30:S43">
    <sortCondition descending="1" ref="S30:S43"/>
  </sortState>
  <mergeCells count="25">
    <mergeCell ref="A5:S5"/>
    <mergeCell ref="I3:S3"/>
    <mergeCell ref="A27:A28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A2:C2"/>
    <mergeCell ref="G2:J2"/>
    <mergeCell ref="O2:S2"/>
    <mergeCell ref="B27:B28"/>
    <mergeCell ref="H27:H28"/>
    <mergeCell ref="I27:S27"/>
    <mergeCell ref="I28:L28"/>
    <mergeCell ref="A29:S29"/>
    <mergeCell ref="C27:C28"/>
    <mergeCell ref="D27:D28"/>
    <mergeCell ref="E27:E28"/>
    <mergeCell ref="F27:F28"/>
    <mergeCell ref="G27:G28"/>
  </mergeCells>
  <printOptions horizontalCentered="1"/>
  <pageMargins left="0.31496062992125984" right="0.11811023622047245" top="0.59055118110236227" bottom="0.78740157480314965" header="0.51181102362204722" footer="0.31496062992125984"/>
  <pageSetup paperSize="9" scale="79" orientation="landscape" r:id="rId1"/>
  <rowBreaks count="1" manualBreakCount="1">
    <brk id="26" max="1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view="pageBreakPreview" zoomScale="115" zoomScaleNormal="85" zoomScaleSheetLayoutView="115" workbookViewId="0">
      <selection activeCell="G50" sqref="G50:G54"/>
    </sheetView>
  </sheetViews>
  <sheetFormatPr defaultRowHeight="15" x14ac:dyDescent="0.25"/>
  <cols>
    <col min="1" max="1" width="4.7109375" style="27" customWidth="1"/>
    <col min="2" max="2" width="3.28515625" style="27" customWidth="1"/>
    <col min="3" max="3" width="40.28515625" style="23" customWidth="1"/>
    <col min="4" max="4" width="12.5703125" style="27" customWidth="1"/>
    <col min="5" max="5" width="8.28515625" style="2" customWidth="1"/>
    <col min="6" max="6" width="4.140625" style="2" customWidth="1"/>
    <col min="7" max="7" width="27" style="26" customWidth="1"/>
    <col min="8" max="8" width="15.28515625" style="27" hidden="1" customWidth="1"/>
    <col min="9" max="9" width="4.7109375" style="27" hidden="1" customWidth="1"/>
    <col min="10" max="10" width="5" style="27" hidden="1" customWidth="1"/>
    <col min="11" max="11" width="11.7109375" style="27" hidden="1" customWidth="1"/>
    <col min="12" max="12" width="5" style="27" hidden="1" customWidth="1"/>
    <col min="13" max="13" width="9.140625" style="27" hidden="1" customWidth="1"/>
    <col min="14" max="14" width="5" style="27" hidden="1" customWidth="1"/>
    <col min="15" max="15" width="9.140625" style="27" hidden="1" customWidth="1"/>
    <col min="16" max="16" width="5" style="27" hidden="1" customWidth="1"/>
    <col min="17" max="17" width="9.140625" style="12" hidden="1" customWidth="1"/>
    <col min="18" max="18" width="5" style="27" hidden="1" customWidth="1"/>
    <col min="19" max="19" width="9.140625" style="18" customWidth="1"/>
    <col min="20" max="20" width="8.85546875" style="26"/>
  </cols>
  <sheetData>
    <row r="1" spans="1:20" ht="87.75" customHeight="1" x14ac:dyDescent="0.25">
      <c r="A1" s="133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20" ht="18.75" x14ac:dyDescent="0.25">
      <c r="A2" s="135" t="s">
        <v>30</v>
      </c>
      <c r="B2" s="135"/>
      <c r="C2" s="135"/>
      <c r="E2" s="14"/>
      <c r="F2" s="14"/>
      <c r="G2" s="136" t="s">
        <v>14</v>
      </c>
      <c r="H2" s="136"/>
      <c r="I2" s="136"/>
      <c r="J2" s="136"/>
      <c r="K2" s="14"/>
      <c r="L2" s="14"/>
      <c r="M2" s="14"/>
      <c r="N2" s="14"/>
      <c r="O2" s="137" t="s">
        <v>24</v>
      </c>
      <c r="P2" s="137"/>
      <c r="Q2" s="137"/>
      <c r="R2" s="137"/>
      <c r="S2" s="137"/>
    </row>
    <row r="3" spans="1:20" ht="15" customHeight="1" x14ac:dyDescent="0.25">
      <c r="A3" s="122" t="s">
        <v>11</v>
      </c>
      <c r="B3" s="124" t="s">
        <v>10</v>
      </c>
      <c r="C3" s="119" t="s">
        <v>0</v>
      </c>
      <c r="D3" s="119" t="s">
        <v>1</v>
      </c>
      <c r="E3" s="132" t="s">
        <v>2</v>
      </c>
      <c r="F3" s="132" t="s">
        <v>7</v>
      </c>
      <c r="G3" s="119" t="s">
        <v>4</v>
      </c>
      <c r="H3" s="119" t="s">
        <v>5</v>
      </c>
      <c r="I3" s="126" t="s">
        <v>3</v>
      </c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1:20" s="1" customFormat="1" ht="90" thickBot="1" x14ac:dyDescent="0.3">
      <c r="A4" s="141"/>
      <c r="B4" s="142"/>
      <c r="C4" s="122"/>
      <c r="D4" s="122"/>
      <c r="E4" s="143"/>
      <c r="F4" s="143"/>
      <c r="G4" s="122"/>
      <c r="H4" s="122"/>
      <c r="I4" s="57" t="s">
        <v>27</v>
      </c>
      <c r="J4" s="57" t="s">
        <v>8</v>
      </c>
      <c r="K4" s="75" t="s">
        <v>23</v>
      </c>
      <c r="L4" s="75" t="s">
        <v>8</v>
      </c>
      <c r="M4" s="57" t="s">
        <v>12</v>
      </c>
      <c r="N4" s="57" t="s">
        <v>8</v>
      </c>
      <c r="O4" s="57" t="s">
        <v>13</v>
      </c>
      <c r="P4" s="57" t="s">
        <v>8</v>
      </c>
      <c r="Q4" s="76" t="s">
        <v>148</v>
      </c>
      <c r="R4" s="76" t="s">
        <v>8</v>
      </c>
      <c r="S4" s="77" t="s">
        <v>9</v>
      </c>
    </row>
    <row r="5" spans="1:20" s="13" customFormat="1" x14ac:dyDescent="0.25">
      <c r="A5" s="78">
        <v>2</v>
      </c>
      <c r="B5" s="150">
        <v>1</v>
      </c>
      <c r="C5" s="95" t="s">
        <v>25</v>
      </c>
      <c r="D5" s="96">
        <v>34589</v>
      </c>
      <c r="E5" s="82">
        <f t="shared" ref="E5:E36" si="0">YEARFRAC(D5,"03.12.2022")</f>
        <v>28.225000000000001</v>
      </c>
      <c r="F5" s="82" t="s">
        <v>6</v>
      </c>
      <c r="G5" s="144" t="s">
        <v>55</v>
      </c>
      <c r="H5" s="79"/>
      <c r="I5" s="82">
        <v>4.5</v>
      </c>
      <c r="J5" s="79">
        <v>63</v>
      </c>
      <c r="K5" s="79">
        <v>26</v>
      </c>
      <c r="L5" s="79">
        <v>66</v>
      </c>
      <c r="M5" s="79">
        <v>24</v>
      </c>
      <c r="N5" s="79">
        <v>82</v>
      </c>
      <c r="O5" s="79">
        <v>273</v>
      </c>
      <c r="P5" s="79">
        <v>67</v>
      </c>
      <c r="Q5" s="79">
        <v>49</v>
      </c>
      <c r="R5" s="79">
        <v>62</v>
      </c>
      <c r="S5" s="97">
        <f>R5+P5+N5+L5+J5</f>
        <v>340</v>
      </c>
      <c r="T5" s="147">
        <f t="shared" ref="T5" si="1">S5+S6+S7+S8+S9</f>
        <v>1420</v>
      </c>
    </row>
    <row r="6" spans="1:20" s="13" customFormat="1" x14ac:dyDescent="0.25">
      <c r="A6" s="84">
        <v>5</v>
      </c>
      <c r="B6" s="151"/>
      <c r="C6" s="39" t="s">
        <v>20</v>
      </c>
      <c r="D6" s="33">
        <v>30789</v>
      </c>
      <c r="E6" s="30">
        <f t="shared" si="0"/>
        <v>38.62777777777778</v>
      </c>
      <c r="F6" s="30" t="s">
        <v>6</v>
      </c>
      <c r="G6" s="145"/>
      <c r="H6" s="29"/>
      <c r="I6" s="30">
        <v>4.5</v>
      </c>
      <c r="J6" s="29">
        <v>100</v>
      </c>
      <c r="K6" s="29">
        <v>106</v>
      </c>
      <c r="L6" s="29">
        <v>100</v>
      </c>
      <c r="M6" s="29">
        <v>23</v>
      </c>
      <c r="N6" s="29">
        <v>95</v>
      </c>
      <c r="O6" s="29">
        <v>230</v>
      </c>
      <c r="P6" s="29">
        <v>61</v>
      </c>
      <c r="Q6" s="29">
        <v>65</v>
      </c>
      <c r="R6" s="29">
        <v>81</v>
      </c>
      <c r="S6" s="58">
        <f>R6+P6+N6+L6+J6</f>
        <v>437</v>
      </c>
      <c r="T6" s="148"/>
    </row>
    <row r="7" spans="1:20" s="13" customFormat="1" x14ac:dyDescent="0.25">
      <c r="A7" s="84">
        <v>25</v>
      </c>
      <c r="B7" s="151"/>
      <c r="C7" s="39" t="s">
        <v>57</v>
      </c>
      <c r="D7" s="33">
        <v>29713</v>
      </c>
      <c r="E7" s="30">
        <f t="shared" si="0"/>
        <v>41.572222222222223</v>
      </c>
      <c r="F7" s="30" t="s">
        <v>6</v>
      </c>
      <c r="G7" s="145"/>
      <c r="H7" s="29"/>
      <c r="I7" s="69"/>
      <c r="J7" s="69"/>
      <c r="K7" s="69"/>
      <c r="L7" s="69"/>
      <c r="M7" s="29">
        <v>32</v>
      </c>
      <c r="N7" s="29">
        <v>61</v>
      </c>
      <c r="O7" s="29">
        <v>13</v>
      </c>
      <c r="P7" s="29">
        <v>68</v>
      </c>
      <c r="Q7" s="29">
        <v>28</v>
      </c>
      <c r="R7" s="29">
        <v>42</v>
      </c>
      <c r="S7" s="58">
        <f>R7+P7+N7</f>
        <v>171</v>
      </c>
      <c r="T7" s="148"/>
    </row>
    <row r="8" spans="1:20" s="13" customFormat="1" x14ac:dyDescent="0.25">
      <c r="A8" s="84">
        <v>100</v>
      </c>
      <c r="B8" s="151"/>
      <c r="C8" s="40" t="s">
        <v>58</v>
      </c>
      <c r="D8" s="33">
        <v>33973</v>
      </c>
      <c r="E8" s="30">
        <f t="shared" si="0"/>
        <v>29.913888888888888</v>
      </c>
      <c r="F8" s="30" t="s">
        <v>21</v>
      </c>
      <c r="G8" s="145"/>
      <c r="H8" s="29"/>
      <c r="I8" s="30">
        <v>4.9000000000000004</v>
      </c>
      <c r="J8" s="29">
        <v>82</v>
      </c>
      <c r="K8" s="29">
        <v>16</v>
      </c>
      <c r="L8" s="29">
        <v>60</v>
      </c>
      <c r="M8" s="29">
        <v>20</v>
      </c>
      <c r="N8" s="29">
        <v>63</v>
      </c>
      <c r="O8" s="29">
        <v>207</v>
      </c>
      <c r="P8" s="29">
        <v>64</v>
      </c>
      <c r="Q8" s="29">
        <v>54</v>
      </c>
      <c r="R8" s="29">
        <v>71</v>
      </c>
      <c r="S8" s="58">
        <f>R8+P8+N8+L8+J8</f>
        <v>340</v>
      </c>
      <c r="T8" s="148"/>
    </row>
    <row r="9" spans="1:20" s="13" customFormat="1" ht="15.75" thickBot="1" x14ac:dyDescent="0.3">
      <c r="A9" s="86">
        <v>109</v>
      </c>
      <c r="B9" s="152"/>
      <c r="C9" s="88" t="s">
        <v>59</v>
      </c>
      <c r="D9" s="89">
        <v>21974</v>
      </c>
      <c r="E9" s="90">
        <f t="shared" si="0"/>
        <v>62.763888888888886</v>
      </c>
      <c r="F9" s="90" t="s">
        <v>21</v>
      </c>
      <c r="G9" s="146"/>
      <c r="H9" s="87"/>
      <c r="I9" s="91"/>
      <c r="J9" s="91"/>
      <c r="K9" s="91"/>
      <c r="L9" s="91"/>
      <c r="M9" s="87">
        <v>0</v>
      </c>
      <c r="N9" s="87">
        <v>0</v>
      </c>
      <c r="O9" s="87">
        <v>20</v>
      </c>
      <c r="P9" s="87">
        <v>100</v>
      </c>
      <c r="Q9" s="87">
        <v>6</v>
      </c>
      <c r="R9" s="87">
        <v>32</v>
      </c>
      <c r="S9" s="99">
        <f>R9+P9+N9</f>
        <v>132</v>
      </c>
      <c r="T9" s="149"/>
    </row>
    <row r="10" spans="1:20" s="13" customFormat="1" x14ac:dyDescent="0.25">
      <c r="A10" s="78">
        <v>48</v>
      </c>
      <c r="B10" s="150">
        <v>2</v>
      </c>
      <c r="C10" s="93" t="s">
        <v>143</v>
      </c>
      <c r="D10" s="100">
        <v>35382</v>
      </c>
      <c r="E10" s="82">
        <f t="shared" si="0"/>
        <v>26.055555555555557</v>
      </c>
      <c r="F10" s="82" t="s">
        <v>6</v>
      </c>
      <c r="G10" s="144" t="s">
        <v>142</v>
      </c>
      <c r="H10" s="79"/>
      <c r="I10" s="82">
        <v>4.5</v>
      </c>
      <c r="J10" s="79">
        <v>63</v>
      </c>
      <c r="K10" s="79">
        <v>10</v>
      </c>
      <c r="L10" s="79">
        <v>44</v>
      </c>
      <c r="M10" s="79">
        <v>17</v>
      </c>
      <c r="N10" s="79">
        <v>65</v>
      </c>
      <c r="O10" s="79">
        <v>235</v>
      </c>
      <c r="P10" s="79">
        <v>60</v>
      </c>
      <c r="Q10" s="79">
        <v>32</v>
      </c>
      <c r="R10" s="79">
        <v>30</v>
      </c>
      <c r="S10" s="97">
        <f>R10+P10+N10+L10+J10</f>
        <v>262</v>
      </c>
      <c r="T10" s="147">
        <f t="shared" ref="T10" si="2">S10+S11+S12+S13+S14</f>
        <v>1331</v>
      </c>
    </row>
    <row r="11" spans="1:20" s="13" customFormat="1" x14ac:dyDescent="0.25">
      <c r="A11" s="84">
        <v>53</v>
      </c>
      <c r="B11" s="151"/>
      <c r="C11" s="34" t="s">
        <v>144</v>
      </c>
      <c r="D11" s="35">
        <v>33340</v>
      </c>
      <c r="E11" s="30">
        <f t="shared" si="0"/>
        <v>31.641666666666666</v>
      </c>
      <c r="F11" s="30" t="s">
        <v>6</v>
      </c>
      <c r="G11" s="145"/>
      <c r="H11" s="29"/>
      <c r="I11" s="71">
        <v>4.8</v>
      </c>
      <c r="J11" s="72">
        <v>63</v>
      </c>
      <c r="K11" s="72">
        <v>35</v>
      </c>
      <c r="L11" s="74">
        <v>61</v>
      </c>
      <c r="M11" s="29">
        <v>12</v>
      </c>
      <c r="N11" s="29">
        <v>62</v>
      </c>
      <c r="O11" s="29">
        <v>250</v>
      </c>
      <c r="P11" s="29">
        <v>65</v>
      </c>
      <c r="Q11" s="29">
        <v>38</v>
      </c>
      <c r="R11" s="29">
        <v>53</v>
      </c>
      <c r="S11" s="58">
        <f>R11+P11+N11+L11+J11</f>
        <v>304</v>
      </c>
      <c r="T11" s="148"/>
    </row>
    <row r="12" spans="1:20" s="13" customFormat="1" x14ac:dyDescent="0.25">
      <c r="A12" s="84">
        <v>43</v>
      </c>
      <c r="B12" s="151"/>
      <c r="C12" s="34" t="s">
        <v>145</v>
      </c>
      <c r="D12" s="35">
        <v>28819</v>
      </c>
      <c r="E12" s="30">
        <f t="shared" si="0"/>
        <v>44.022222222222226</v>
      </c>
      <c r="F12" s="30" t="s">
        <v>6</v>
      </c>
      <c r="G12" s="145"/>
      <c r="H12" s="29"/>
      <c r="I12" s="62"/>
      <c r="J12" s="63"/>
      <c r="K12" s="63"/>
      <c r="L12" s="64"/>
      <c r="M12" s="29">
        <v>40</v>
      </c>
      <c r="N12" s="29">
        <v>64</v>
      </c>
      <c r="O12" s="29">
        <v>13</v>
      </c>
      <c r="P12" s="29">
        <v>68</v>
      </c>
      <c r="Q12" s="29">
        <v>20</v>
      </c>
      <c r="R12" s="29">
        <v>21</v>
      </c>
      <c r="S12" s="58">
        <f>R12+P12+N12</f>
        <v>153</v>
      </c>
      <c r="T12" s="148"/>
    </row>
    <row r="13" spans="1:20" s="13" customFormat="1" x14ac:dyDescent="0.25">
      <c r="A13" s="84">
        <v>110</v>
      </c>
      <c r="B13" s="151"/>
      <c r="C13" s="34" t="s">
        <v>146</v>
      </c>
      <c r="D13" s="35">
        <v>34046</v>
      </c>
      <c r="E13" s="30">
        <f t="shared" si="0"/>
        <v>29.708333333333332</v>
      </c>
      <c r="F13" s="30" t="s">
        <v>21</v>
      </c>
      <c r="G13" s="145"/>
      <c r="H13" s="29"/>
      <c r="I13" s="70">
        <v>4.9000000000000004</v>
      </c>
      <c r="J13" s="68">
        <v>82</v>
      </c>
      <c r="K13" s="68">
        <v>20</v>
      </c>
      <c r="L13" s="73">
        <v>61</v>
      </c>
      <c r="M13" s="29">
        <v>16</v>
      </c>
      <c r="N13" s="29">
        <v>61</v>
      </c>
      <c r="O13" s="29">
        <v>204</v>
      </c>
      <c r="P13" s="29">
        <v>63</v>
      </c>
      <c r="Q13" s="29">
        <v>58</v>
      </c>
      <c r="R13" s="29">
        <v>75</v>
      </c>
      <c r="S13" s="58">
        <f>R13+P13+N13+L13+J13</f>
        <v>342</v>
      </c>
      <c r="T13" s="148"/>
    </row>
    <row r="14" spans="1:20" s="13" customFormat="1" ht="15.75" thickBot="1" x14ac:dyDescent="0.3">
      <c r="A14" s="86">
        <v>127</v>
      </c>
      <c r="B14" s="152"/>
      <c r="C14" s="101" t="s">
        <v>147</v>
      </c>
      <c r="D14" s="102">
        <v>29196</v>
      </c>
      <c r="E14" s="90">
        <f t="shared" si="0"/>
        <v>42.988888888888887</v>
      </c>
      <c r="F14" s="90" t="s">
        <v>21</v>
      </c>
      <c r="G14" s="146"/>
      <c r="H14" s="87"/>
      <c r="I14" s="103"/>
      <c r="J14" s="104"/>
      <c r="K14" s="104"/>
      <c r="L14" s="105"/>
      <c r="M14" s="87">
        <v>52</v>
      </c>
      <c r="N14" s="87">
        <v>91</v>
      </c>
      <c r="O14" s="87">
        <v>27</v>
      </c>
      <c r="P14" s="87">
        <v>100</v>
      </c>
      <c r="Q14" s="87">
        <v>50</v>
      </c>
      <c r="R14" s="87">
        <v>79</v>
      </c>
      <c r="S14" s="99">
        <f>R14+P14+N14</f>
        <v>270</v>
      </c>
      <c r="T14" s="149"/>
    </row>
    <row r="15" spans="1:20" s="13" customFormat="1" x14ac:dyDescent="0.25">
      <c r="A15" s="78">
        <v>14</v>
      </c>
      <c r="B15" s="150">
        <v>3</v>
      </c>
      <c r="C15" s="106" t="s">
        <v>94</v>
      </c>
      <c r="D15" s="96">
        <v>34890</v>
      </c>
      <c r="E15" s="82">
        <f t="shared" si="0"/>
        <v>27.397222222222222</v>
      </c>
      <c r="F15" s="82" t="s">
        <v>6</v>
      </c>
      <c r="G15" s="144" t="s">
        <v>88</v>
      </c>
      <c r="H15" s="79"/>
      <c r="I15" s="82">
        <v>4.7</v>
      </c>
      <c r="J15" s="79">
        <v>54</v>
      </c>
      <c r="K15" s="79">
        <v>15</v>
      </c>
      <c r="L15" s="79">
        <v>61</v>
      </c>
      <c r="M15" s="79">
        <v>10</v>
      </c>
      <c r="N15" s="79">
        <v>50</v>
      </c>
      <c r="O15" s="79">
        <v>234</v>
      </c>
      <c r="P15" s="79">
        <v>58</v>
      </c>
      <c r="Q15" s="79">
        <v>39</v>
      </c>
      <c r="R15" s="79">
        <v>47</v>
      </c>
      <c r="S15" s="97">
        <f>R15+P15+N15+L15+J15</f>
        <v>270</v>
      </c>
      <c r="T15" s="147">
        <f t="shared" ref="T15" si="3">S15+S16+S17+S18+S19</f>
        <v>1296</v>
      </c>
    </row>
    <row r="16" spans="1:20" s="13" customFormat="1" x14ac:dyDescent="0.25">
      <c r="A16" s="84">
        <v>15</v>
      </c>
      <c r="B16" s="151"/>
      <c r="C16" s="34" t="s">
        <v>89</v>
      </c>
      <c r="D16" s="37">
        <v>31936</v>
      </c>
      <c r="E16" s="30">
        <f t="shared" si="0"/>
        <v>35.486111111111114</v>
      </c>
      <c r="F16" s="30" t="s">
        <v>6</v>
      </c>
      <c r="G16" s="145"/>
      <c r="H16" s="29"/>
      <c r="I16" s="30">
        <v>4.7</v>
      </c>
      <c r="J16" s="29">
        <v>90</v>
      </c>
      <c r="K16" s="29">
        <v>66</v>
      </c>
      <c r="L16" s="29">
        <v>78</v>
      </c>
      <c r="M16" s="29">
        <v>12</v>
      </c>
      <c r="N16" s="29">
        <v>64</v>
      </c>
      <c r="O16" s="29">
        <v>243</v>
      </c>
      <c r="P16" s="29">
        <v>65</v>
      </c>
      <c r="Q16" s="29">
        <v>34</v>
      </c>
      <c r="R16" s="29">
        <v>49</v>
      </c>
      <c r="S16" s="58">
        <f>R16+P16+N16+L16+J16</f>
        <v>346</v>
      </c>
      <c r="T16" s="148"/>
    </row>
    <row r="17" spans="1:20" s="13" customFormat="1" x14ac:dyDescent="0.25">
      <c r="A17" s="84">
        <v>30</v>
      </c>
      <c r="B17" s="151"/>
      <c r="C17" s="34" t="s">
        <v>90</v>
      </c>
      <c r="D17" s="37">
        <v>29220</v>
      </c>
      <c r="E17" s="30">
        <f t="shared" si="0"/>
        <v>42.924999999999997</v>
      </c>
      <c r="F17" s="30" t="s">
        <v>6</v>
      </c>
      <c r="G17" s="145"/>
      <c r="H17" s="29"/>
      <c r="I17" s="69"/>
      <c r="J17" s="69"/>
      <c r="K17" s="69"/>
      <c r="L17" s="69"/>
      <c r="M17" s="29">
        <v>41</v>
      </c>
      <c r="N17" s="29">
        <v>64</v>
      </c>
      <c r="O17" s="29">
        <v>21</v>
      </c>
      <c r="P17" s="29">
        <v>91</v>
      </c>
      <c r="Q17" s="29">
        <v>28</v>
      </c>
      <c r="R17" s="29">
        <v>42</v>
      </c>
      <c r="S17" s="58">
        <f>R17+P17+N17</f>
        <v>197</v>
      </c>
      <c r="T17" s="148"/>
    </row>
    <row r="18" spans="1:20" s="13" customFormat="1" x14ac:dyDescent="0.25">
      <c r="A18" s="84">
        <v>106</v>
      </c>
      <c r="B18" s="151"/>
      <c r="C18" s="40" t="s">
        <v>91</v>
      </c>
      <c r="D18" s="33">
        <v>34263</v>
      </c>
      <c r="E18" s="30">
        <f t="shared" si="0"/>
        <v>29.116666666666667</v>
      </c>
      <c r="F18" s="30" t="s">
        <v>21</v>
      </c>
      <c r="G18" s="145"/>
      <c r="H18" s="29"/>
      <c r="I18" s="30">
        <v>5</v>
      </c>
      <c r="J18" s="29">
        <v>77</v>
      </c>
      <c r="K18" s="29">
        <v>18</v>
      </c>
      <c r="L18" s="29">
        <v>60</v>
      </c>
      <c r="M18" s="29">
        <v>16</v>
      </c>
      <c r="N18" s="29">
        <v>61</v>
      </c>
      <c r="O18" s="29">
        <v>198</v>
      </c>
      <c r="P18" s="29">
        <v>62</v>
      </c>
      <c r="Q18" s="29">
        <v>34</v>
      </c>
      <c r="R18" s="29">
        <v>51</v>
      </c>
      <c r="S18" s="58">
        <f>R18+P18+N18+L18+J18</f>
        <v>311</v>
      </c>
      <c r="T18" s="148"/>
    </row>
    <row r="19" spans="1:20" s="13" customFormat="1" ht="15.75" thickBot="1" x14ac:dyDescent="0.3">
      <c r="A19" s="86">
        <v>102</v>
      </c>
      <c r="B19" s="152"/>
      <c r="C19" s="107" t="s">
        <v>92</v>
      </c>
      <c r="D19" s="89">
        <v>22578</v>
      </c>
      <c r="E19" s="90">
        <f t="shared" si="0"/>
        <v>61.108333333333334</v>
      </c>
      <c r="F19" s="90" t="s">
        <v>21</v>
      </c>
      <c r="G19" s="146"/>
      <c r="H19" s="87"/>
      <c r="I19" s="91"/>
      <c r="J19" s="91"/>
      <c r="K19" s="91"/>
      <c r="L19" s="91"/>
      <c r="M19" s="87">
        <v>1</v>
      </c>
      <c r="N19" s="87">
        <v>8</v>
      </c>
      <c r="O19" s="87">
        <v>18</v>
      </c>
      <c r="P19" s="87">
        <v>100</v>
      </c>
      <c r="Q19" s="87">
        <v>21</v>
      </c>
      <c r="R19" s="87">
        <v>64</v>
      </c>
      <c r="S19" s="99">
        <f>R19+P19+N19</f>
        <v>172</v>
      </c>
      <c r="T19" s="149"/>
    </row>
    <row r="20" spans="1:20" s="13" customFormat="1" x14ac:dyDescent="0.25">
      <c r="A20" s="78">
        <v>11</v>
      </c>
      <c r="B20" s="150">
        <v>4</v>
      </c>
      <c r="C20" s="95" t="s">
        <v>60</v>
      </c>
      <c r="D20" s="96">
        <v>36287</v>
      </c>
      <c r="E20" s="82">
        <f t="shared" si="0"/>
        <v>23.572222222222223</v>
      </c>
      <c r="F20" s="82" t="s">
        <v>6</v>
      </c>
      <c r="G20" s="144" t="s">
        <v>56</v>
      </c>
      <c r="H20" s="79"/>
      <c r="I20" s="82">
        <v>4.3</v>
      </c>
      <c r="J20" s="79">
        <v>60</v>
      </c>
      <c r="K20" s="79">
        <v>17</v>
      </c>
      <c r="L20" s="79">
        <v>61</v>
      </c>
      <c r="M20" s="79">
        <v>14</v>
      </c>
      <c r="N20" s="79">
        <v>60</v>
      </c>
      <c r="O20" s="79">
        <v>272</v>
      </c>
      <c r="P20" s="79">
        <v>66</v>
      </c>
      <c r="Q20" s="79">
        <v>56</v>
      </c>
      <c r="R20" s="79">
        <v>64</v>
      </c>
      <c r="S20" s="97">
        <f>R20+P20+N20+L20+J20</f>
        <v>311</v>
      </c>
      <c r="T20" s="147">
        <f t="shared" ref="T20" si="4">S20+S21+S22+S23+S24</f>
        <v>1194</v>
      </c>
    </row>
    <row r="21" spans="1:20" s="13" customFormat="1" x14ac:dyDescent="0.25">
      <c r="A21" s="84">
        <v>13</v>
      </c>
      <c r="B21" s="151"/>
      <c r="C21" s="39" t="s">
        <v>61</v>
      </c>
      <c r="D21" s="33">
        <v>31424</v>
      </c>
      <c r="E21" s="30">
        <f t="shared" si="0"/>
        <v>36.891666666666666</v>
      </c>
      <c r="F21" s="30" t="s">
        <v>6</v>
      </c>
      <c r="G21" s="145"/>
      <c r="H21" s="29"/>
      <c r="I21" s="29">
        <v>5.8</v>
      </c>
      <c r="J21" s="29">
        <v>48</v>
      </c>
      <c r="K21" s="29">
        <v>30</v>
      </c>
      <c r="L21" s="29">
        <v>60</v>
      </c>
      <c r="M21" s="29">
        <v>13</v>
      </c>
      <c r="N21" s="29">
        <v>66</v>
      </c>
      <c r="O21" s="29">
        <v>199</v>
      </c>
      <c r="P21" s="29">
        <v>29</v>
      </c>
      <c r="Q21" s="29">
        <v>30</v>
      </c>
      <c r="R21" s="29">
        <v>41</v>
      </c>
      <c r="S21" s="58">
        <f>R21+P21+N21+L21+J21</f>
        <v>244</v>
      </c>
      <c r="T21" s="148"/>
    </row>
    <row r="22" spans="1:20" s="13" customFormat="1" x14ac:dyDescent="0.25">
      <c r="A22" s="84">
        <v>44</v>
      </c>
      <c r="B22" s="151"/>
      <c r="C22" s="39" t="s">
        <v>62</v>
      </c>
      <c r="D22" s="33">
        <v>28794</v>
      </c>
      <c r="E22" s="30">
        <f t="shared" si="0"/>
        <v>44.091666666666669</v>
      </c>
      <c r="F22" s="30" t="s">
        <v>6</v>
      </c>
      <c r="G22" s="145"/>
      <c r="H22" s="29"/>
      <c r="I22" s="69"/>
      <c r="J22" s="69"/>
      <c r="K22" s="69"/>
      <c r="L22" s="69"/>
      <c r="M22" s="29">
        <v>27</v>
      </c>
      <c r="N22" s="29">
        <v>58</v>
      </c>
      <c r="O22" s="29">
        <v>4</v>
      </c>
      <c r="P22" s="29">
        <v>42</v>
      </c>
      <c r="Q22" s="29">
        <v>30</v>
      </c>
      <c r="R22" s="29">
        <v>46</v>
      </c>
      <c r="S22" s="58">
        <f>R22+P22+N22</f>
        <v>146</v>
      </c>
      <c r="T22" s="148"/>
    </row>
    <row r="23" spans="1:20" s="13" customFormat="1" x14ac:dyDescent="0.25">
      <c r="A23" s="84">
        <v>120</v>
      </c>
      <c r="B23" s="151"/>
      <c r="C23" s="40" t="s">
        <v>63</v>
      </c>
      <c r="D23" s="33">
        <v>32382</v>
      </c>
      <c r="E23" s="30">
        <f t="shared" si="0"/>
        <v>34.266666666666666</v>
      </c>
      <c r="F23" s="30" t="s">
        <v>21</v>
      </c>
      <c r="G23" s="145"/>
      <c r="H23" s="29"/>
      <c r="I23" s="30">
        <v>5.3</v>
      </c>
      <c r="J23" s="29">
        <v>74</v>
      </c>
      <c r="K23" s="29">
        <v>14</v>
      </c>
      <c r="L23" s="29">
        <v>60</v>
      </c>
      <c r="M23" s="29">
        <v>34</v>
      </c>
      <c r="N23" s="29">
        <v>100</v>
      </c>
      <c r="O23" s="29">
        <v>209</v>
      </c>
      <c r="P23" s="29">
        <v>71</v>
      </c>
      <c r="Q23" s="29">
        <v>42</v>
      </c>
      <c r="R23" s="29">
        <v>65</v>
      </c>
      <c r="S23" s="58">
        <f>R23+P23+N23+L23+J23</f>
        <v>370</v>
      </c>
      <c r="T23" s="148"/>
    </row>
    <row r="24" spans="1:20" s="13" customFormat="1" ht="15.75" thickBot="1" x14ac:dyDescent="0.3">
      <c r="A24" s="86">
        <v>105</v>
      </c>
      <c r="B24" s="152"/>
      <c r="C24" s="88" t="s">
        <v>64</v>
      </c>
      <c r="D24" s="89">
        <v>25915</v>
      </c>
      <c r="E24" s="90">
        <f t="shared" si="0"/>
        <v>51.972222222222221</v>
      </c>
      <c r="F24" s="90" t="s">
        <v>21</v>
      </c>
      <c r="G24" s="146"/>
      <c r="H24" s="87"/>
      <c r="I24" s="91"/>
      <c r="J24" s="91"/>
      <c r="K24" s="91"/>
      <c r="L24" s="91"/>
      <c r="M24" s="87">
        <v>0</v>
      </c>
      <c r="N24" s="87">
        <v>0</v>
      </c>
      <c r="O24" s="87">
        <v>10</v>
      </c>
      <c r="P24" s="87">
        <v>62</v>
      </c>
      <c r="Q24" s="87">
        <v>21</v>
      </c>
      <c r="R24" s="87">
        <v>61</v>
      </c>
      <c r="S24" s="99">
        <f>R24+P24+N24</f>
        <v>123</v>
      </c>
      <c r="T24" s="149"/>
    </row>
    <row r="25" spans="1:20" s="13" customFormat="1" x14ac:dyDescent="0.25">
      <c r="A25" s="78">
        <v>6</v>
      </c>
      <c r="B25" s="150">
        <v>5</v>
      </c>
      <c r="C25" s="93" t="s">
        <v>35</v>
      </c>
      <c r="D25" s="94">
        <v>34440</v>
      </c>
      <c r="E25" s="82">
        <f t="shared" si="0"/>
        <v>28.630555555555556</v>
      </c>
      <c r="F25" s="82" t="s">
        <v>6</v>
      </c>
      <c r="G25" s="144" t="s">
        <v>45</v>
      </c>
      <c r="H25" s="79"/>
      <c r="I25" s="82">
        <v>4.9000000000000004</v>
      </c>
      <c r="J25" s="79">
        <v>44</v>
      </c>
      <c r="K25" s="79">
        <v>11</v>
      </c>
      <c r="L25" s="79">
        <v>49</v>
      </c>
      <c r="M25" s="79">
        <v>12</v>
      </c>
      <c r="N25" s="79">
        <v>60</v>
      </c>
      <c r="O25" s="79">
        <v>243</v>
      </c>
      <c r="P25" s="79">
        <v>61</v>
      </c>
      <c r="Q25" s="79">
        <v>29</v>
      </c>
      <c r="R25" s="79">
        <v>29</v>
      </c>
      <c r="S25" s="83">
        <f>R25+P25+N25+L25+J25</f>
        <v>243</v>
      </c>
      <c r="T25" s="147">
        <f t="shared" ref="T25" si="5">S25+S26+S27+S28+S29</f>
        <v>1181</v>
      </c>
    </row>
    <row r="26" spans="1:20" s="13" customFormat="1" x14ac:dyDescent="0.25">
      <c r="A26" s="84">
        <v>26</v>
      </c>
      <c r="B26" s="151"/>
      <c r="C26" s="34" t="s">
        <v>36</v>
      </c>
      <c r="D26" s="37">
        <v>31585</v>
      </c>
      <c r="E26" s="30">
        <f t="shared" si="0"/>
        <v>36.447222222222223</v>
      </c>
      <c r="F26" s="30" t="s">
        <v>6</v>
      </c>
      <c r="G26" s="145"/>
      <c r="H26" s="29"/>
      <c r="I26" s="29">
        <v>4.5</v>
      </c>
      <c r="J26" s="29">
        <v>100</v>
      </c>
      <c r="K26" s="29">
        <v>73</v>
      </c>
      <c r="L26" s="29">
        <v>85</v>
      </c>
      <c r="M26" s="29">
        <v>5</v>
      </c>
      <c r="N26" s="29">
        <v>42</v>
      </c>
      <c r="O26" s="29">
        <v>243</v>
      </c>
      <c r="P26" s="29">
        <v>65</v>
      </c>
      <c r="Q26" s="29">
        <v>39</v>
      </c>
      <c r="R26" s="29">
        <v>60</v>
      </c>
      <c r="S26" s="85">
        <f>R26+P26+N26+L26+J26</f>
        <v>352</v>
      </c>
      <c r="T26" s="148"/>
    </row>
    <row r="27" spans="1:20" s="13" customFormat="1" x14ac:dyDescent="0.25">
      <c r="A27" s="84">
        <v>36</v>
      </c>
      <c r="B27" s="151"/>
      <c r="C27" s="49" t="s">
        <v>37</v>
      </c>
      <c r="D27" s="56">
        <v>25323</v>
      </c>
      <c r="E27" s="30">
        <f t="shared" si="0"/>
        <v>53.591666666666669</v>
      </c>
      <c r="F27" s="30" t="s">
        <v>6</v>
      </c>
      <c r="G27" s="145"/>
      <c r="H27" s="29"/>
      <c r="I27" s="69"/>
      <c r="J27" s="69"/>
      <c r="K27" s="69"/>
      <c r="L27" s="69"/>
      <c r="M27" s="29">
        <v>51</v>
      </c>
      <c r="N27" s="29">
        <v>76</v>
      </c>
      <c r="O27" s="29">
        <v>10</v>
      </c>
      <c r="P27" s="29">
        <v>65</v>
      </c>
      <c r="Q27" s="29">
        <v>43</v>
      </c>
      <c r="R27" s="29">
        <v>70</v>
      </c>
      <c r="S27" s="85">
        <f>R27+P27+N27</f>
        <v>211</v>
      </c>
      <c r="T27" s="148"/>
    </row>
    <row r="28" spans="1:20" s="13" customFormat="1" x14ac:dyDescent="0.25">
      <c r="A28" s="84">
        <v>119</v>
      </c>
      <c r="B28" s="151"/>
      <c r="C28" s="40" t="s">
        <v>38</v>
      </c>
      <c r="D28" s="33">
        <v>33280</v>
      </c>
      <c r="E28" s="30">
        <f t="shared" si="0"/>
        <v>31.81111111111111</v>
      </c>
      <c r="F28" s="30" t="s">
        <v>21</v>
      </c>
      <c r="G28" s="145"/>
      <c r="H28" s="29"/>
      <c r="I28" s="30">
        <v>6.2</v>
      </c>
      <c r="J28" s="29">
        <v>50</v>
      </c>
      <c r="K28" s="29">
        <v>2</v>
      </c>
      <c r="L28" s="29">
        <v>5</v>
      </c>
      <c r="M28" s="29">
        <v>13</v>
      </c>
      <c r="N28" s="29">
        <v>60</v>
      </c>
      <c r="O28" s="29">
        <v>150</v>
      </c>
      <c r="P28" s="29">
        <v>40</v>
      </c>
      <c r="Q28" s="29">
        <v>46</v>
      </c>
      <c r="R28" s="29">
        <v>68</v>
      </c>
      <c r="S28" s="85">
        <f>R28+P28+N28+L28+J28</f>
        <v>223</v>
      </c>
      <c r="T28" s="148"/>
    </row>
    <row r="29" spans="1:20" s="13" customFormat="1" ht="15.75" thickBot="1" x14ac:dyDescent="0.3">
      <c r="A29" s="86">
        <v>118</v>
      </c>
      <c r="B29" s="152"/>
      <c r="C29" s="88" t="s">
        <v>39</v>
      </c>
      <c r="D29" s="89">
        <v>29897</v>
      </c>
      <c r="E29" s="90">
        <f t="shared" si="0"/>
        <v>41.072222222222223</v>
      </c>
      <c r="F29" s="90" t="s">
        <v>21</v>
      </c>
      <c r="G29" s="146"/>
      <c r="H29" s="87"/>
      <c r="I29" s="91"/>
      <c r="J29" s="91"/>
      <c r="K29" s="91"/>
      <c r="L29" s="91"/>
      <c r="M29" s="87">
        <v>2</v>
      </c>
      <c r="N29" s="87">
        <v>16</v>
      </c>
      <c r="O29" s="87">
        <v>23</v>
      </c>
      <c r="P29" s="87">
        <v>82</v>
      </c>
      <c r="Q29" s="87">
        <v>23</v>
      </c>
      <c r="R29" s="87">
        <v>54</v>
      </c>
      <c r="S29" s="92">
        <f>R29+P29+N29</f>
        <v>152</v>
      </c>
      <c r="T29" s="149"/>
    </row>
    <row r="30" spans="1:20" s="13" customFormat="1" x14ac:dyDescent="0.25">
      <c r="A30" s="78">
        <v>130</v>
      </c>
      <c r="B30" s="150">
        <v>6</v>
      </c>
      <c r="C30" s="80" t="s">
        <v>154</v>
      </c>
      <c r="D30" s="81">
        <v>34490</v>
      </c>
      <c r="E30" s="82">
        <f t="shared" si="0"/>
        <v>28.494444444444444</v>
      </c>
      <c r="F30" s="82" t="s">
        <v>21</v>
      </c>
      <c r="G30" s="144" t="s">
        <v>156</v>
      </c>
      <c r="H30" s="79"/>
      <c r="I30" s="82">
        <v>4.8</v>
      </c>
      <c r="J30" s="79">
        <v>87</v>
      </c>
      <c r="K30" s="79">
        <v>21</v>
      </c>
      <c r="L30" s="79">
        <v>61</v>
      </c>
      <c r="M30" s="79">
        <v>17</v>
      </c>
      <c r="N30" s="79">
        <v>61</v>
      </c>
      <c r="O30" s="79">
        <v>220</v>
      </c>
      <c r="P30" s="79">
        <v>68</v>
      </c>
      <c r="Q30" s="79">
        <v>43</v>
      </c>
      <c r="R30" s="79">
        <v>63</v>
      </c>
      <c r="S30" s="83">
        <f>R30+P30+N30+L30+J30</f>
        <v>340</v>
      </c>
      <c r="T30" s="147">
        <f>S30+S31+S32+S33+S34</f>
        <v>1170</v>
      </c>
    </row>
    <row r="31" spans="1:20" s="13" customFormat="1" x14ac:dyDescent="0.25">
      <c r="A31" s="84">
        <v>55</v>
      </c>
      <c r="B31" s="151"/>
      <c r="C31" s="39" t="s">
        <v>149</v>
      </c>
      <c r="D31" s="33">
        <v>34639</v>
      </c>
      <c r="E31" s="30">
        <f t="shared" si="0"/>
        <v>28.088888888888889</v>
      </c>
      <c r="F31" s="30" t="s">
        <v>6</v>
      </c>
      <c r="G31" s="145"/>
      <c r="H31" s="29"/>
      <c r="I31" s="30">
        <v>5</v>
      </c>
      <c r="J31" s="29">
        <v>40</v>
      </c>
      <c r="K31" s="29">
        <v>5</v>
      </c>
      <c r="L31" s="29">
        <v>16</v>
      </c>
      <c r="M31" s="29">
        <v>10</v>
      </c>
      <c r="N31" s="29">
        <v>50</v>
      </c>
      <c r="O31" s="29">
        <v>173</v>
      </c>
      <c r="P31" s="29">
        <v>0</v>
      </c>
      <c r="Q31" s="29">
        <v>28</v>
      </c>
      <c r="R31" s="29">
        <v>17</v>
      </c>
      <c r="S31" s="85">
        <f>R31+P31+N31+L31+J31</f>
        <v>123</v>
      </c>
      <c r="T31" s="148"/>
    </row>
    <row r="32" spans="1:20" s="13" customFormat="1" x14ac:dyDescent="0.25">
      <c r="A32" s="84">
        <v>54</v>
      </c>
      <c r="B32" s="151"/>
      <c r="C32" s="36" t="s">
        <v>33</v>
      </c>
      <c r="D32" s="51">
        <v>30509</v>
      </c>
      <c r="E32" s="30">
        <f t="shared" si="0"/>
        <v>39.391666666666666</v>
      </c>
      <c r="F32" s="30" t="s">
        <v>6</v>
      </c>
      <c r="G32" s="145"/>
      <c r="H32" s="29"/>
      <c r="I32" s="30">
        <v>4.9000000000000004</v>
      </c>
      <c r="J32" s="29">
        <v>75</v>
      </c>
      <c r="K32" s="29">
        <v>25</v>
      </c>
      <c r="L32" s="29">
        <v>52</v>
      </c>
      <c r="M32" s="29">
        <v>25</v>
      </c>
      <c r="N32" s="29">
        <v>100</v>
      </c>
      <c r="O32" s="29">
        <v>241</v>
      </c>
      <c r="P32" s="29">
        <v>64</v>
      </c>
      <c r="Q32" s="29">
        <v>29</v>
      </c>
      <c r="R32" s="29">
        <v>40</v>
      </c>
      <c r="S32" s="85">
        <f>R32+P32+N32+L32+J32</f>
        <v>331</v>
      </c>
      <c r="T32" s="148"/>
    </row>
    <row r="33" spans="1:20" s="13" customFormat="1" x14ac:dyDescent="0.25">
      <c r="A33" s="84">
        <v>37</v>
      </c>
      <c r="B33" s="151"/>
      <c r="C33" s="34" t="s">
        <v>34</v>
      </c>
      <c r="D33" s="37">
        <v>29479</v>
      </c>
      <c r="E33" s="30">
        <f t="shared" si="0"/>
        <v>42.216666666666669</v>
      </c>
      <c r="F33" s="30" t="s">
        <v>6</v>
      </c>
      <c r="G33" s="145"/>
      <c r="H33" s="29"/>
      <c r="I33" s="69"/>
      <c r="J33" s="69"/>
      <c r="K33" s="69"/>
      <c r="L33" s="69"/>
      <c r="M33" s="29">
        <v>51</v>
      </c>
      <c r="N33" s="29">
        <v>69</v>
      </c>
      <c r="O33" s="29">
        <v>14</v>
      </c>
      <c r="P33" s="29">
        <v>70</v>
      </c>
      <c r="Q33" s="29">
        <v>36</v>
      </c>
      <c r="R33" s="29">
        <v>60</v>
      </c>
      <c r="S33" s="85">
        <f>R33+P33+N33</f>
        <v>199</v>
      </c>
      <c r="T33" s="148"/>
    </row>
    <row r="34" spans="1:20" s="13" customFormat="1" ht="15.75" thickBot="1" x14ac:dyDescent="0.3">
      <c r="A34" s="86">
        <v>121</v>
      </c>
      <c r="B34" s="152"/>
      <c r="C34" s="88" t="s">
        <v>44</v>
      </c>
      <c r="D34" s="89">
        <v>29084</v>
      </c>
      <c r="E34" s="90">
        <f t="shared" si="0"/>
        <v>43.294444444444444</v>
      </c>
      <c r="F34" s="90" t="s">
        <v>21</v>
      </c>
      <c r="G34" s="146"/>
      <c r="H34" s="87"/>
      <c r="I34" s="91"/>
      <c r="J34" s="91"/>
      <c r="K34" s="91"/>
      <c r="L34" s="91"/>
      <c r="M34" s="87">
        <v>8</v>
      </c>
      <c r="N34" s="87">
        <v>50</v>
      </c>
      <c r="O34" s="87">
        <v>14</v>
      </c>
      <c r="P34" s="87">
        <v>63</v>
      </c>
      <c r="Q34" s="87">
        <v>34</v>
      </c>
      <c r="R34" s="87">
        <v>64</v>
      </c>
      <c r="S34" s="92">
        <f>R34+P34+N34</f>
        <v>177</v>
      </c>
      <c r="T34" s="149"/>
    </row>
    <row r="35" spans="1:20" s="13" customFormat="1" x14ac:dyDescent="0.25">
      <c r="A35" s="78">
        <v>33</v>
      </c>
      <c r="B35" s="150">
        <v>7</v>
      </c>
      <c r="C35" s="95" t="s">
        <v>116</v>
      </c>
      <c r="D35" s="96">
        <v>36797</v>
      </c>
      <c r="E35" s="82">
        <f t="shared" si="0"/>
        <v>22.180555555555557</v>
      </c>
      <c r="F35" s="82" t="s">
        <v>6</v>
      </c>
      <c r="G35" s="144" t="s">
        <v>115</v>
      </c>
      <c r="H35" s="79"/>
      <c r="I35" s="108">
        <v>4.7</v>
      </c>
      <c r="J35" s="109">
        <v>32</v>
      </c>
      <c r="K35" s="109">
        <v>13</v>
      </c>
      <c r="L35" s="110">
        <v>46</v>
      </c>
      <c r="M35" s="79">
        <v>-6</v>
      </c>
      <c r="N35" s="79">
        <v>0</v>
      </c>
      <c r="O35" s="79">
        <v>241</v>
      </c>
      <c r="P35" s="79">
        <v>60</v>
      </c>
      <c r="Q35" s="79">
        <v>43</v>
      </c>
      <c r="R35" s="79">
        <v>50</v>
      </c>
      <c r="S35" s="97">
        <f>R35+P35+N35+L35+J35</f>
        <v>188</v>
      </c>
      <c r="T35" s="147">
        <f t="shared" ref="T35" si="6">S35+S36+S37+S38+S39</f>
        <v>1143</v>
      </c>
    </row>
    <row r="36" spans="1:20" s="13" customFormat="1" x14ac:dyDescent="0.25">
      <c r="A36" s="84">
        <v>40</v>
      </c>
      <c r="B36" s="151"/>
      <c r="C36" s="34" t="s">
        <v>121</v>
      </c>
      <c r="D36" s="37">
        <v>29667</v>
      </c>
      <c r="E36" s="30">
        <f t="shared" si="0"/>
        <v>41.697222222222223</v>
      </c>
      <c r="F36" s="30" t="s">
        <v>6</v>
      </c>
      <c r="G36" s="145"/>
      <c r="H36" s="29"/>
      <c r="I36" s="62"/>
      <c r="J36" s="63"/>
      <c r="K36" s="63"/>
      <c r="L36" s="64"/>
      <c r="M36" s="29">
        <v>23</v>
      </c>
      <c r="N36" s="29">
        <v>50</v>
      </c>
      <c r="O36" s="29">
        <v>15</v>
      </c>
      <c r="P36" s="29">
        <v>72</v>
      </c>
      <c r="Q36" s="29">
        <v>45</v>
      </c>
      <c r="R36" s="29">
        <v>65</v>
      </c>
      <c r="S36" s="58">
        <f>R36+P36+N36</f>
        <v>187</v>
      </c>
      <c r="T36" s="148"/>
    </row>
    <row r="37" spans="1:20" s="13" customFormat="1" x14ac:dyDescent="0.25">
      <c r="A37" s="84">
        <v>122</v>
      </c>
      <c r="B37" s="151"/>
      <c r="C37" s="41" t="s">
        <v>119</v>
      </c>
      <c r="D37" s="54">
        <v>32707</v>
      </c>
      <c r="E37" s="30">
        <f t="shared" ref="E37:E64" si="7">YEARFRAC(D37,"03.12.2022")</f>
        <v>33.375</v>
      </c>
      <c r="F37" s="30" t="s">
        <v>21</v>
      </c>
      <c r="G37" s="145"/>
      <c r="H37" s="29"/>
      <c r="I37" s="70">
        <v>5.0999999999999996</v>
      </c>
      <c r="J37" s="68">
        <v>85</v>
      </c>
      <c r="K37" s="68">
        <v>21</v>
      </c>
      <c r="L37" s="73">
        <v>62</v>
      </c>
      <c r="M37" s="29">
        <v>16</v>
      </c>
      <c r="N37" s="29">
        <v>61</v>
      </c>
      <c r="O37" s="29">
        <v>206</v>
      </c>
      <c r="P37" s="29">
        <v>70</v>
      </c>
      <c r="Q37" s="29">
        <v>50</v>
      </c>
      <c r="R37" s="29">
        <v>72</v>
      </c>
      <c r="S37" s="58">
        <f>R37+P37+N37+L37+J37</f>
        <v>350</v>
      </c>
      <c r="T37" s="148"/>
    </row>
    <row r="38" spans="1:20" s="13" customFormat="1" x14ac:dyDescent="0.25">
      <c r="A38" s="84">
        <v>123</v>
      </c>
      <c r="B38" s="151"/>
      <c r="C38" s="41" t="s">
        <v>120</v>
      </c>
      <c r="D38" s="54">
        <v>26273</v>
      </c>
      <c r="E38" s="30">
        <f t="shared" si="7"/>
        <v>50.991666666666667</v>
      </c>
      <c r="F38" s="30" t="s">
        <v>21</v>
      </c>
      <c r="G38" s="145"/>
      <c r="H38" s="29"/>
      <c r="I38" s="62"/>
      <c r="J38" s="63"/>
      <c r="K38" s="63"/>
      <c r="L38" s="64"/>
      <c r="M38" s="29">
        <v>3</v>
      </c>
      <c r="N38" s="29">
        <v>25</v>
      </c>
      <c r="O38" s="29">
        <v>14</v>
      </c>
      <c r="P38" s="29">
        <v>70</v>
      </c>
      <c r="Q38" s="29">
        <v>16</v>
      </c>
      <c r="R38" s="29">
        <v>53</v>
      </c>
      <c r="S38" s="58">
        <f>R38+P38+N38</f>
        <v>148</v>
      </c>
      <c r="T38" s="148"/>
    </row>
    <row r="39" spans="1:20" s="13" customFormat="1" ht="15.75" thickBot="1" x14ac:dyDescent="0.3">
      <c r="A39" s="86">
        <v>34</v>
      </c>
      <c r="B39" s="152"/>
      <c r="C39" s="111" t="s">
        <v>118</v>
      </c>
      <c r="D39" s="98">
        <v>32147</v>
      </c>
      <c r="E39" s="90">
        <f t="shared" si="7"/>
        <v>34.911111111111111</v>
      </c>
      <c r="F39" s="90" t="s">
        <v>6</v>
      </c>
      <c r="G39" s="146"/>
      <c r="H39" s="87"/>
      <c r="I39" s="112">
        <v>4.9000000000000004</v>
      </c>
      <c r="J39" s="113">
        <v>60</v>
      </c>
      <c r="K39" s="113">
        <v>68</v>
      </c>
      <c r="L39" s="114">
        <v>75</v>
      </c>
      <c r="M39" s="87">
        <v>6</v>
      </c>
      <c r="N39" s="87">
        <v>42</v>
      </c>
      <c r="O39" s="87">
        <v>213</v>
      </c>
      <c r="P39" s="87">
        <v>42</v>
      </c>
      <c r="Q39" s="87">
        <v>37</v>
      </c>
      <c r="R39" s="87">
        <v>51</v>
      </c>
      <c r="S39" s="99">
        <f>R39+P39+N39+L39+J39</f>
        <v>270</v>
      </c>
      <c r="T39" s="149"/>
    </row>
    <row r="40" spans="1:20" s="13" customFormat="1" x14ac:dyDescent="0.25">
      <c r="A40" s="78">
        <v>61</v>
      </c>
      <c r="B40" s="150">
        <v>8</v>
      </c>
      <c r="C40" s="106" t="s">
        <v>152</v>
      </c>
      <c r="D40" s="94">
        <v>35591</v>
      </c>
      <c r="E40" s="82">
        <f t="shared" si="7"/>
        <v>25.480555555555554</v>
      </c>
      <c r="F40" s="82" t="s">
        <v>6</v>
      </c>
      <c r="G40" s="144" t="s">
        <v>86</v>
      </c>
      <c r="H40" s="79"/>
      <c r="I40" s="82">
        <v>4.5</v>
      </c>
      <c r="J40" s="79">
        <v>63</v>
      </c>
      <c r="K40" s="79">
        <v>14</v>
      </c>
      <c r="L40" s="79">
        <v>60</v>
      </c>
      <c r="M40" s="79">
        <v>-3</v>
      </c>
      <c r="N40" s="79">
        <v>0</v>
      </c>
      <c r="O40" s="79">
        <v>226</v>
      </c>
      <c r="P40" s="79">
        <v>46</v>
      </c>
      <c r="Q40" s="79">
        <v>64</v>
      </c>
      <c r="R40" s="79">
        <v>36</v>
      </c>
      <c r="S40" s="97">
        <f>R40+P40+N40+L40+J40</f>
        <v>205</v>
      </c>
      <c r="T40" s="147">
        <f t="shared" ref="T40" si="8">S40+S41+S42+S43+S44</f>
        <v>1013</v>
      </c>
    </row>
    <row r="41" spans="1:20" s="13" customFormat="1" x14ac:dyDescent="0.25">
      <c r="A41" s="84">
        <v>51</v>
      </c>
      <c r="B41" s="151"/>
      <c r="C41" s="41" t="s">
        <v>85</v>
      </c>
      <c r="D41" s="33">
        <v>33449</v>
      </c>
      <c r="E41" s="30">
        <f t="shared" si="7"/>
        <v>31.341666666666665</v>
      </c>
      <c r="F41" s="30" t="s">
        <v>6</v>
      </c>
      <c r="G41" s="145"/>
      <c r="H41" s="29"/>
      <c r="I41" s="30">
        <v>4.7</v>
      </c>
      <c r="J41" s="29">
        <v>68</v>
      </c>
      <c r="K41" s="29">
        <v>10</v>
      </c>
      <c r="L41" s="29">
        <v>1</v>
      </c>
      <c r="M41" s="29">
        <v>5</v>
      </c>
      <c r="N41" s="29">
        <v>40</v>
      </c>
      <c r="O41" s="29">
        <v>220</v>
      </c>
      <c r="P41" s="29">
        <v>49</v>
      </c>
      <c r="Q41" s="29">
        <v>31</v>
      </c>
      <c r="R41" s="29">
        <v>40</v>
      </c>
      <c r="S41" s="58">
        <f>R41+P41+N41+L41+J41</f>
        <v>198</v>
      </c>
      <c r="T41" s="148"/>
    </row>
    <row r="42" spans="1:20" s="13" customFormat="1" x14ac:dyDescent="0.25">
      <c r="A42" s="84">
        <v>27</v>
      </c>
      <c r="B42" s="151"/>
      <c r="C42" s="36" t="s">
        <v>80</v>
      </c>
      <c r="D42" s="51">
        <v>25722</v>
      </c>
      <c r="E42" s="30">
        <f t="shared" si="7"/>
        <v>52.5</v>
      </c>
      <c r="F42" s="30" t="s">
        <v>6</v>
      </c>
      <c r="G42" s="145"/>
      <c r="H42" s="29"/>
      <c r="I42" s="69"/>
      <c r="J42" s="69"/>
      <c r="K42" s="69"/>
      <c r="L42" s="69"/>
      <c r="M42" s="29">
        <v>27</v>
      </c>
      <c r="N42" s="29">
        <v>61</v>
      </c>
      <c r="O42" s="29">
        <v>20</v>
      </c>
      <c r="P42" s="29">
        <v>95</v>
      </c>
      <c r="Q42" s="29">
        <v>27</v>
      </c>
      <c r="R42" s="29">
        <v>60</v>
      </c>
      <c r="S42" s="58">
        <f>R42+P42+N42</f>
        <v>216</v>
      </c>
      <c r="T42" s="148"/>
    </row>
    <row r="43" spans="1:20" s="13" customFormat="1" x14ac:dyDescent="0.25">
      <c r="A43" s="84">
        <v>114</v>
      </c>
      <c r="B43" s="151"/>
      <c r="C43" s="40" t="s">
        <v>81</v>
      </c>
      <c r="D43" s="33">
        <v>30317</v>
      </c>
      <c r="E43" s="30">
        <f t="shared" si="7"/>
        <v>39.922222222222224</v>
      </c>
      <c r="F43" s="30" t="s">
        <v>21</v>
      </c>
      <c r="G43" s="145"/>
      <c r="H43" s="29"/>
      <c r="I43" s="30">
        <v>5.8</v>
      </c>
      <c r="J43" s="29">
        <v>69</v>
      </c>
      <c r="K43" s="29">
        <v>14</v>
      </c>
      <c r="L43" s="29">
        <v>61</v>
      </c>
      <c r="M43" s="29">
        <v>11</v>
      </c>
      <c r="N43" s="29">
        <v>56</v>
      </c>
      <c r="O43" s="29">
        <v>150</v>
      </c>
      <c r="P43" s="29">
        <v>45</v>
      </c>
      <c r="Q43" s="29">
        <v>29</v>
      </c>
      <c r="R43" s="29">
        <v>60</v>
      </c>
      <c r="S43" s="58">
        <f>R43+P43+N43+L43+J43</f>
        <v>291</v>
      </c>
      <c r="T43" s="148"/>
    </row>
    <row r="44" spans="1:20" s="13" customFormat="1" ht="15.75" thickBot="1" x14ac:dyDescent="0.3">
      <c r="A44" s="86">
        <v>103</v>
      </c>
      <c r="B44" s="152"/>
      <c r="C44" s="115" t="s">
        <v>82</v>
      </c>
      <c r="D44" s="89">
        <v>23224</v>
      </c>
      <c r="E44" s="90">
        <f t="shared" si="7"/>
        <v>59.338888888888889</v>
      </c>
      <c r="F44" s="90" t="s">
        <v>21</v>
      </c>
      <c r="G44" s="146"/>
      <c r="H44" s="87"/>
      <c r="I44" s="91"/>
      <c r="J44" s="91"/>
      <c r="K44" s="91"/>
      <c r="L44" s="91"/>
      <c r="M44" s="87">
        <v>0</v>
      </c>
      <c r="N44" s="87">
        <v>0</v>
      </c>
      <c r="O44" s="87">
        <v>14</v>
      </c>
      <c r="P44" s="87">
        <v>71</v>
      </c>
      <c r="Q44" s="87">
        <v>8</v>
      </c>
      <c r="R44" s="87">
        <v>32</v>
      </c>
      <c r="S44" s="99">
        <f>R44+P44+N44</f>
        <v>103</v>
      </c>
      <c r="T44" s="149"/>
    </row>
    <row r="45" spans="1:20" s="13" customFormat="1" x14ac:dyDescent="0.25">
      <c r="A45" s="78">
        <v>12</v>
      </c>
      <c r="B45" s="150">
        <v>9</v>
      </c>
      <c r="C45" s="93" t="s">
        <v>131</v>
      </c>
      <c r="D45" s="100">
        <v>34475</v>
      </c>
      <c r="E45" s="82">
        <f t="shared" si="7"/>
        <v>28.533333333333335</v>
      </c>
      <c r="F45" s="82" t="s">
        <v>6</v>
      </c>
      <c r="G45" s="144" t="s">
        <v>130</v>
      </c>
      <c r="H45" s="79"/>
      <c r="I45" s="82">
        <v>4.9000000000000004</v>
      </c>
      <c r="J45" s="79">
        <v>44</v>
      </c>
      <c r="K45" s="79">
        <v>2</v>
      </c>
      <c r="L45" s="79">
        <v>6</v>
      </c>
      <c r="M45" s="79">
        <v>12</v>
      </c>
      <c r="N45" s="79">
        <v>60</v>
      </c>
      <c r="O45" s="79">
        <v>264</v>
      </c>
      <c r="P45" s="79">
        <v>65</v>
      </c>
      <c r="Q45" s="79">
        <v>35</v>
      </c>
      <c r="R45" s="79">
        <v>40</v>
      </c>
      <c r="S45" s="97">
        <f>R45+P45+N45+L45+J45</f>
        <v>215</v>
      </c>
      <c r="T45" s="147">
        <f t="shared" ref="T45" si="9">S45+S46+S47+S48+S49</f>
        <v>1005</v>
      </c>
    </row>
    <row r="46" spans="1:20" s="13" customFormat="1" x14ac:dyDescent="0.25">
      <c r="A46" s="84">
        <v>57</v>
      </c>
      <c r="B46" s="151"/>
      <c r="C46" s="34" t="s">
        <v>132</v>
      </c>
      <c r="D46" s="35">
        <v>32278</v>
      </c>
      <c r="E46" s="30">
        <f t="shared" si="7"/>
        <v>34.549999999999997</v>
      </c>
      <c r="F46" s="30" t="s">
        <v>6</v>
      </c>
      <c r="G46" s="145"/>
      <c r="H46" s="29"/>
      <c r="I46" s="30">
        <v>5.2</v>
      </c>
      <c r="J46" s="29">
        <v>51</v>
      </c>
      <c r="K46" s="29">
        <v>39</v>
      </c>
      <c r="L46" s="29">
        <v>62</v>
      </c>
      <c r="M46" s="29">
        <v>10</v>
      </c>
      <c r="N46" s="29">
        <v>56</v>
      </c>
      <c r="O46" s="29">
        <v>205</v>
      </c>
      <c r="P46" s="29">
        <v>30</v>
      </c>
      <c r="Q46" s="29">
        <v>41</v>
      </c>
      <c r="R46" s="29">
        <v>60</v>
      </c>
      <c r="S46" s="58">
        <f>R46+P46+N46+L46+J46</f>
        <v>259</v>
      </c>
      <c r="T46" s="148"/>
    </row>
    <row r="47" spans="1:20" s="13" customFormat="1" x14ac:dyDescent="0.25">
      <c r="A47" s="84">
        <v>29</v>
      </c>
      <c r="B47" s="151"/>
      <c r="C47" s="34" t="s">
        <v>133</v>
      </c>
      <c r="D47" s="35">
        <v>29526</v>
      </c>
      <c r="E47" s="30">
        <f t="shared" si="7"/>
        <v>42.088888888888889</v>
      </c>
      <c r="F47" s="30" t="s">
        <v>6</v>
      </c>
      <c r="G47" s="145"/>
      <c r="H47" s="29"/>
      <c r="I47" s="69"/>
      <c r="J47" s="69"/>
      <c r="K47" s="69"/>
      <c r="L47" s="69"/>
      <c r="M47" s="29">
        <v>36</v>
      </c>
      <c r="N47" s="29">
        <v>62</v>
      </c>
      <c r="O47" s="29">
        <v>6</v>
      </c>
      <c r="P47" s="29">
        <v>48</v>
      </c>
      <c r="Q47" s="29">
        <v>17</v>
      </c>
      <c r="R47" s="29">
        <v>15</v>
      </c>
      <c r="S47" s="58">
        <f>R47+P47+N47</f>
        <v>125</v>
      </c>
      <c r="T47" s="148"/>
    </row>
    <row r="48" spans="1:20" s="13" customFormat="1" x14ac:dyDescent="0.25">
      <c r="A48" s="84">
        <v>108</v>
      </c>
      <c r="B48" s="151"/>
      <c r="C48" s="34" t="s">
        <v>134</v>
      </c>
      <c r="D48" s="35">
        <v>30833</v>
      </c>
      <c r="E48" s="30">
        <f t="shared" si="7"/>
        <v>38.508333333333333</v>
      </c>
      <c r="F48" s="30" t="s">
        <v>21</v>
      </c>
      <c r="G48" s="145"/>
      <c r="H48" s="29"/>
      <c r="I48" s="30">
        <v>6.2</v>
      </c>
      <c r="J48" s="29">
        <v>54</v>
      </c>
      <c r="K48" s="29">
        <v>1</v>
      </c>
      <c r="L48" s="29">
        <v>5</v>
      </c>
      <c r="M48" s="29">
        <v>16</v>
      </c>
      <c r="N48" s="29">
        <v>63</v>
      </c>
      <c r="O48" s="29">
        <v>143</v>
      </c>
      <c r="P48" s="29">
        <v>41</v>
      </c>
      <c r="Q48" s="29">
        <v>25</v>
      </c>
      <c r="R48" s="29">
        <v>50</v>
      </c>
      <c r="S48" s="58">
        <f>R48+P48+N48+L48+J48</f>
        <v>213</v>
      </c>
      <c r="T48" s="148"/>
    </row>
    <row r="49" spans="1:20" s="13" customFormat="1" ht="15.75" thickBot="1" x14ac:dyDescent="0.3">
      <c r="A49" s="86">
        <v>117</v>
      </c>
      <c r="B49" s="152"/>
      <c r="C49" s="88" t="s">
        <v>41</v>
      </c>
      <c r="D49" s="89">
        <v>29504</v>
      </c>
      <c r="E49" s="90">
        <f t="shared" si="7"/>
        <v>42.147222222222226</v>
      </c>
      <c r="F49" s="90" t="s">
        <v>21</v>
      </c>
      <c r="G49" s="146"/>
      <c r="H49" s="87"/>
      <c r="I49" s="91"/>
      <c r="J49" s="91"/>
      <c r="K49" s="91"/>
      <c r="L49" s="91"/>
      <c r="M49" s="87">
        <v>17</v>
      </c>
      <c r="N49" s="87">
        <v>63</v>
      </c>
      <c r="O49" s="87">
        <v>16</v>
      </c>
      <c r="P49" s="87">
        <v>67</v>
      </c>
      <c r="Q49" s="87">
        <v>32</v>
      </c>
      <c r="R49" s="87">
        <v>63</v>
      </c>
      <c r="S49" s="99">
        <f>R49+P49+N49</f>
        <v>193</v>
      </c>
      <c r="T49" s="149"/>
    </row>
    <row r="50" spans="1:20" s="13" customFormat="1" x14ac:dyDescent="0.25">
      <c r="A50" s="78">
        <v>24</v>
      </c>
      <c r="B50" s="150">
        <v>10</v>
      </c>
      <c r="C50" s="93" t="s">
        <v>104</v>
      </c>
      <c r="D50" s="100">
        <v>36005</v>
      </c>
      <c r="E50" s="82">
        <f t="shared" si="7"/>
        <v>24.344444444444445</v>
      </c>
      <c r="F50" s="82" t="s">
        <v>6</v>
      </c>
      <c r="G50" s="144" t="s">
        <v>103</v>
      </c>
      <c r="H50" s="79"/>
      <c r="I50" s="108">
        <v>5.2</v>
      </c>
      <c r="J50" s="109">
        <v>17</v>
      </c>
      <c r="K50" s="109">
        <v>9</v>
      </c>
      <c r="L50" s="110">
        <v>21</v>
      </c>
      <c r="M50" s="79">
        <v>7</v>
      </c>
      <c r="N50" s="79">
        <v>32</v>
      </c>
      <c r="O50" s="79">
        <v>185</v>
      </c>
      <c r="P50" s="79">
        <v>0</v>
      </c>
      <c r="Q50" s="79"/>
      <c r="R50" s="79"/>
      <c r="S50" s="97">
        <f>R50+P50+N50+L50+J50</f>
        <v>70</v>
      </c>
      <c r="T50" s="147">
        <f t="shared" ref="T50" si="10">S50+S51+S52+S53+S54</f>
        <v>983</v>
      </c>
    </row>
    <row r="51" spans="1:20" s="13" customFormat="1" x14ac:dyDescent="0.25">
      <c r="A51" s="84">
        <v>31</v>
      </c>
      <c r="B51" s="151"/>
      <c r="C51" s="34" t="s">
        <v>105</v>
      </c>
      <c r="D51" s="35">
        <v>31859</v>
      </c>
      <c r="E51" s="30">
        <f t="shared" si="7"/>
        <v>35.694444444444443</v>
      </c>
      <c r="F51" s="30" t="s">
        <v>6</v>
      </c>
      <c r="G51" s="145"/>
      <c r="H51" s="29"/>
      <c r="I51" s="70">
        <v>4.7</v>
      </c>
      <c r="J51" s="68">
        <v>90</v>
      </c>
      <c r="K51" s="68">
        <v>31</v>
      </c>
      <c r="L51" s="73">
        <v>60</v>
      </c>
      <c r="M51" s="29">
        <v>12</v>
      </c>
      <c r="N51" s="29">
        <v>64</v>
      </c>
      <c r="O51" s="29">
        <v>217</v>
      </c>
      <c r="P51" s="29">
        <v>51</v>
      </c>
      <c r="Q51" s="29">
        <v>27</v>
      </c>
      <c r="R51" s="29">
        <v>33</v>
      </c>
      <c r="S51" s="58">
        <f>R51+P51+N51+L51+J51</f>
        <v>298</v>
      </c>
      <c r="T51" s="148"/>
    </row>
    <row r="52" spans="1:20" s="13" customFormat="1" x14ac:dyDescent="0.25">
      <c r="A52" s="84">
        <v>23</v>
      </c>
      <c r="B52" s="151"/>
      <c r="C52" s="34" t="s">
        <v>106</v>
      </c>
      <c r="D52" s="35">
        <v>30445</v>
      </c>
      <c r="E52" s="30">
        <f t="shared" si="7"/>
        <v>39.56666666666667</v>
      </c>
      <c r="F52" s="30" t="s">
        <v>6</v>
      </c>
      <c r="G52" s="145"/>
      <c r="H52" s="29"/>
      <c r="I52" s="70">
        <v>5.4</v>
      </c>
      <c r="J52" s="68">
        <v>56</v>
      </c>
      <c r="K52" s="68">
        <v>29</v>
      </c>
      <c r="L52" s="73">
        <v>60</v>
      </c>
      <c r="M52" s="29">
        <v>7</v>
      </c>
      <c r="N52" s="29">
        <v>48</v>
      </c>
      <c r="O52" s="29">
        <v>196</v>
      </c>
      <c r="P52" s="29">
        <v>26</v>
      </c>
      <c r="Q52" s="29">
        <v>24</v>
      </c>
      <c r="R52" s="29">
        <v>25</v>
      </c>
      <c r="S52" s="58">
        <f>R52+P52+N52+L52+J52</f>
        <v>215</v>
      </c>
      <c r="T52" s="148"/>
    </row>
    <row r="53" spans="1:20" s="13" customFormat="1" x14ac:dyDescent="0.25">
      <c r="A53" s="84">
        <v>115</v>
      </c>
      <c r="B53" s="151"/>
      <c r="C53" s="36" t="s">
        <v>107</v>
      </c>
      <c r="D53" s="33">
        <v>30850</v>
      </c>
      <c r="E53" s="30">
        <f t="shared" si="7"/>
        <v>38.461111111111109</v>
      </c>
      <c r="F53" s="30" t="s">
        <v>21</v>
      </c>
      <c r="G53" s="145"/>
      <c r="H53" s="29"/>
      <c r="I53" s="70">
        <v>6.4</v>
      </c>
      <c r="J53" s="68">
        <v>50</v>
      </c>
      <c r="K53" s="68">
        <v>9</v>
      </c>
      <c r="L53" s="73">
        <v>50</v>
      </c>
      <c r="M53" s="29">
        <v>16</v>
      </c>
      <c r="N53" s="29">
        <v>63</v>
      </c>
      <c r="O53" s="29">
        <v>170</v>
      </c>
      <c r="P53" s="29">
        <v>61</v>
      </c>
      <c r="Q53" s="29">
        <v>22</v>
      </c>
      <c r="R53" s="29">
        <v>44</v>
      </c>
      <c r="S53" s="58">
        <f>R53+P53+N53+L53+J53</f>
        <v>268</v>
      </c>
      <c r="T53" s="148"/>
    </row>
    <row r="54" spans="1:20" s="13" customFormat="1" ht="15.75" thickBot="1" x14ac:dyDescent="0.3">
      <c r="A54" s="86">
        <v>124</v>
      </c>
      <c r="B54" s="152"/>
      <c r="C54" s="116" t="s">
        <v>108</v>
      </c>
      <c r="D54" s="89">
        <v>29196</v>
      </c>
      <c r="E54" s="90">
        <f t="shared" si="7"/>
        <v>42.988888888888887</v>
      </c>
      <c r="F54" s="90" t="s">
        <v>21</v>
      </c>
      <c r="G54" s="146"/>
      <c r="H54" s="87"/>
      <c r="I54" s="103"/>
      <c r="J54" s="104"/>
      <c r="K54" s="104"/>
      <c r="L54" s="105"/>
      <c r="M54" s="87">
        <v>0</v>
      </c>
      <c r="N54" s="87">
        <v>0</v>
      </c>
      <c r="O54" s="87">
        <v>16</v>
      </c>
      <c r="P54" s="87">
        <v>67</v>
      </c>
      <c r="Q54" s="87">
        <v>35</v>
      </c>
      <c r="R54" s="87">
        <v>65</v>
      </c>
      <c r="S54" s="99">
        <f>R54+P54+N54</f>
        <v>132</v>
      </c>
      <c r="T54" s="149"/>
    </row>
    <row r="55" spans="1:20" s="13" customFormat="1" x14ac:dyDescent="0.25">
      <c r="A55" s="78">
        <v>45</v>
      </c>
      <c r="B55" s="150">
        <v>11</v>
      </c>
      <c r="C55" s="106" t="s">
        <v>67</v>
      </c>
      <c r="D55" s="94">
        <v>34040</v>
      </c>
      <c r="E55" s="82">
        <f t="shared" si="7"/>
        <v>29.725000000000001</v>
      </c>
      <c r="F55" s="82" t="s">
        <v>6</v>
      </c>
      <c r="G55" s="144" t="s">
        <v>72</v>
      </c>
      <c r="H55" s="79"/>
      <c r="I55" s="82">
        <v>4.5</v>
      </c>
      <c r="J55" s="79">
        <v>63</v>
      </c>
      <c r="K55" s="79">
        <v>18</v>
      </c>
      <c r="L55" s="79">
        <v>62</v>
      </c>
      <c r="M55" s="79">
        <v>15</v>
      </c>
      <c r="N55" s="79">
        <v>63</v>
      </c>
      <c r="O55" s="79">
        <v>240</v>
      </c>
      <c r="P55" s="79">
        <v>61</v>
      </c>
      <c r="Q55" s="79">
        <v>41</v>
      </c>
      <c r="R55" s="79">
        <v>51</v>
      </c>
      <c r="S55" s="97">
        <f>R55+P55+N55+L55+J55</f>
        <v>300</v>
      </c>
      <c r="T55" s="147">
        <f t="shared" ref="T55" si="11">S55+S56+S57+S58+S59</f>
        <v>910</v>
      </c>
    </row>
    <row r="56" spans="1:20" s="13" customFormat="1" x14ac:dyDescent="0.25">
      <c r="A56" s="84">
        <v>10</v>
      </c>
      <c r="B56" s="151"/>
      <c r="C56" s="34" t="s">
        <v>68</v>
      </c>
      <c r="D56" s="37">
        <v>32263</v>
      </c>
      <c r="E56" s="30">
        <f t="shared" si="7"/>
        <v>34.591666666666669</v>
      </c>
      <c r="F56" s="30" t="s">
        <v>6</v>
      </c>
      <c r="G56" s="145"/>
      <c r="H56" s="29"/>
      <c r="I56" s="30">
        <v>6.4</v>
      </c>
      <c r="J56" s="29">
        <v>75</v>
      </c>
      <c r="K56" s="29">
        <v>54</v>
      </c>
      <c r="L56" s="29">
        <v>68</v>
      </c>
      <c r="M56" s="29">
        <v>5</v>
      </c>
      <c r="N56" s="29">
        <v>40</v>
      </c>
      <c r="O56" s="29">
        <v>219</v>
      </c>
      <c r="P56" s="29">
        <v>48</v>
      </c>
      <c r="Q56" s="29">
        <v>31</v>
      </c>
      <c r="R56" s="29">
        <v>40</v>
      </c>
      <c r="S56" s="58">
        <f>R56+P56+N56+L56+J56</f>
        <v>271</v>
      </c>
      <c r="T56" s="148"/>
    </row>
    <row r="57" spans="1:20" s="13" customFormat="1" x14ac:dyDescent="0.25">
      <c r="A57" s="84">
        <v>20</v>
      </c>
      <c r="B57" s="151"/>
      <c r="C57" s="34" t="s">
        <v>69</v>
      </c>
      <c r="D57" s="37">
        <v>30005</v>
      </c>
      <c r="E57" s="30">
        <f t="shared" si="7"/>
        <v>40.777777777777779</v>
      </c>
      <c r="F57" s="30" t="s">
        <v>6</v>
      </c>
      <c r="G57" s="145"/>
      <c r="H57" s="29"/>
      <c r="I57" s="69"/>
      <c r="J57" s="69"/>
      <c r="K57" s="69"/>
      <c r="L57" s="69"/>
      <c r="M57" s="29"/>
      <c r="N57" s="29"/>
      <c r="O57" s="29">
        <v>6</v>
      </c>
      <c r="P57" s="29">
        <v>48</v>
      </c>
      <c r="Q57" s="29">
        <v>26</v>
      </c>
      <c r="R57" s="29">
        <v>36</v>
      </c>
      <c r="S57" s="58">
        <f>R57+P57+N57</f>
        <v>84</v>
      </c>
      <c r="T57" s="148"/>
    </row>
    <row r="58" spans="1:20" s="13" customFormat="1" x14ac:dyDescent="0.25">
      <c r="A58" s="84">
        <v>111</v>
      </c>
      <c r="B58" s="151"/>
      <c r="C58" s="43" t="s">
        <v>70</v>
      </c>
      <c r="D58" s="44">
        <v>34928</v>
      </c>
      <c r="E58" s="30">
        <f t="shared" si="7"/>
        <v>27.294444444444444</v>
      </c>
      <c r="F58" s="30" t="s">
        <v>21</v>
      </c>
      <c r="G58" s="145"/>
      <c r="H58" s="29"/>
      <c r="I58" s="30">
        <v>6.1</v>
      </c>
      <c r="J58" s="29">
        <v>40</v>
      </c>
      <c r="K58" s="29">
        <v>0</v>
      </c>
      <c r="L58" s="29">
        <v>0</v>
      </c>
      <c r="M58" s="29">
        <v>21</v>
      </c>
      <c r="N58" s="29">
        <v>64</v>
      </c>
      <c r="O58" s="29">
        <v>139</v>
      </c>
      <c r="P58" s="29">
        <v>0</v>
      </c>
      <c r="Q58" s="29">
        <v>13</v>
      </c>
      <c r="R58" s="29">
        <v>7</v>
      </c>
      <c r="S58" s="58">
        <f>R58+P58+N58+L58+J58</f>
        <v>111</v>
      </c>
      <c r="T58" s="148"/>
    </row>
    <row r="59" spans="1:20" s="13" customFormat="1" ht="15.75" thickBot="1" x14ac:dyDescent="0.3">
      <c r="A59" s="86">
        <v>101</v>
      </c>
      <c r="B59" s="152"/>
      <c r="C59" s="101" t="s">
        <v>71</v>
      </c>
      <c r="D59" s="89">
        <v>28337</v>
      </c>
      <c r="E59" s="90">
        <f t="shared" si="7"/>
        <v>45.341666666666669</v>
      </c>
      <c r="F59" s="90" t="s">
        <v>21</v>
      </c>
      <c r="G59" s="146"/>
      <c r="H59" s="87"/>
      <c r="I59" s="91"/>
      <c r="J59" s="91"/>
      <c r="K59" s="91"/>
      <c r="L59" s="91"/>
      <c r="M59" s="87">
        <v>25</v>
      </c>
      <c r="N59" s="87">
        <v>68</v>
      </c>
      <c r="O59" s="87">
        <v>0</v>
      </c>
      <c r="P59" s="87">
        <v>15</v>
      </c>
      <c r="Q59" s="87">
        <v>24</v>
      </c>
      <c r="R59" s="87">
        <v>61</v>
      </c>
      <c r="S59" s="99">
        <f>R59+P59+N59</f>
        <v>144</v>
      </c>
      <c r="T59" s="149"/>
    </row>
    <row r="60" spans="1:20" s="13" customFormat="1" x14ac:dyDescent="0.25">
      <c r="A60" s="78">
        <v>50</v>
      </c>
      <c r="B60" s="150">
        <v>12</v>
      </c>
      <c r="C60" s="117" t="s">
        <v>74</v>
      </c>
      <c r="D60" s="94">
        <v>35288</v>
      </c>
      <c r="E60" s="82">
        <f t="shared" si="7"/>
        <v>26.31111111111111</v>
      </c>
      <c r="F60" s="82" t="s">
        <v>6</v>
      </c>
      <c r="G60" s="144" t="s">
        <v>73</v>
      </c>
      <c r="H60" s="79"/>
      <c r="I60" s="82">
        <v>4.8</v>
      </c>
      <c r="J60" s="79">
        <v>49</v>
      </c>
      <c r="K60" s="79">
        <v>5</v>
      </c>
      <c r="L60" s="79">
        <v>16</v>
      </c>
      <c r="M60" s="79">
        <v>1</v>
      </c>
      <c r="N60" s="79">
        <v>7</v>
      </c>
      <c r="O60" s="79">
        <v>225</v>
      </c>
      <c r="P60" s="79">
        <v>45</v>
      </c>
      <c r="Q60" s="79">
        <v>35</v>
      </c>
      <c r="R60" s="79">
        <v>40</v>
      </c>
      <c r="S60" s="97">
        <f>R60+P60+N60+L60+J60</f>
        <v>157</v>
      </c>
      <c r="T60" s="147">
        <f t="shared" ref="T60" si="12">S60+S61+S62+S63+S64</f>
        <v>761</v>
      </c>
    </row>
    <row r="61" spans="1:20" s="13" customFormat="1" x14ac:dyDescent="0.25">
      <c r="A61" s="84">
        <v>49</v>
      </c>
      <c r="B61" s="151"/>
      <c r="C61" s="32" t="s">
        <v>75</v>
      </c>
      <c r="D61" s="37">
        <v>29374</v>
      </c>
      <c r="E61" s="30">
        <f t="shared" si="7"/>
        <v>42.50277777777778</v>
      </c>
      <c r="F61" s="30" t="s">
        <v>6</v>
      </c>
      <c r="G61" s="145"/>
      <c r="H61" s="29"/>
      <c r="I61" s="69"/>
      <c r="J61" s="69"/>
      <c r="K61" s="69"/>
      <c r="L61" s="69"/>
      <c r="M61" s="29">
        <v>47</v>
      </c>
      <c r="N61" s="29">
        <v>67</v>
      </c>
      <c r="O61" s="29">
        <v>5</v>
      </c>
      <c r="P61" s="29">
        <v>45</v>
      </c>
      <c r="Q61" s="29">
        <v>34</v>
      </c>
      <c r="R61" s="29">
        <v>57</v>
      </c>
      <c r="S61" s="58">
        <f>R61+P61+N61</f>
        <v>169</v>
      </c>
      <c r="T61" s="148"/>
    </row>
    <row r="62" spans="1:20" s="13" customFormat="1" x14ac:dyDescent="0.25">
      <c r="A62" s="84">
        <v>112</v>
      </c>
      <c r="B62" s="151"/>
      <c r="C62" s="41" t="s">
        <v>76</v>
      </c>
      <c r="D62" s="33">
        <v>35198</v>
      </c>
      <c r="E62" s="30">
        <f t="shared" si="7"/>
        <v>26.555555555555557</v>
      </c>
      <c r="F62" s="30" t="s">
        <v>21</v>
      </c>
      <c r="G62" s="145"/>
      <c r="H62" s="29"/>
      <c r="I62" s="30">
        <v>5.8</v>
      </c>
      <c r="J62" s="29">
        <v>47</v>
      </c>
      <c r="K62" s="29">
        <v>2</v>
      </c>
      <c r="L62" s="29">
        <v>0</v>
      </c>
      <c r="M62" s="29">
        <v>13</v>
      </c>
      <c r="N62" s="29">
        <v>55</v>
      </c>
      <c r="O62" s="29">
        <v>167</v>
      </c>
      <c r="P62" s="29">
        <v>27</v>
      </c>
      <c r="Q62" s="29">
        <v>33</v>
      </c>
      <c r="R62" s="29">
        <v>48</v>
      </c>
      <c r="S62" s="58">
        <f>R62+P62+N62+L62+J62</f>
        <v>177</v>
      </c>
      <c r="T62" s="148"/>
    </row>
    <row r="63" spans="1:20" s="13" customFormat="1" x14ac:dyDescent="0.25">
      <c r="A63" s="84">
        <v>113</v>
      </c>
      <c r="B63" s="151"/>
      <c r="C63" s="40" t="s">
        <v>77</v>
      </c>
      <c r="D63" s="33">
        <v>29965</v>
      </c>
      <c r="E63" s="30">
        <f t="shared" si="7"/>
        <v>40.886111111111113</v>
      </c>
      <c r="F63" s="30" t="s">
        <v>21</v>
      </c>
      <c r="G63" s="145"/>
      <c r="H63" s="29"/>
      <c r="I63" s="69"/>
      <c r="J63" s="69"/>
      <c r="K63" s="69"/>
      <c r="L63" s="69"/>
      <c r="M63" s="29">
        <v>11</v>
      </c>
      <c r="N63" s="29"/>
      <c r="O63" s="29"/>
      <c r="P63" s="29"/>
      <c r="Q63" s="29">
        <v>38</v>
      </c>
      <c r="R63" s="29">
        <v>67</v>
      </c>
      <c r="S63" s="58">
        <f>R63+P63+N63</f>
        <v>67</v>
      </c>
      <c r="T63" s="148"/>
    </row>
    <row r="64" spans="1:20" s="13" customFormat="1" ht="15.75" thickBot="1" x14ac:dyDescent="0.3">
      <c r="A64" s="86">
        <v>62</v>
      </c>
      <c r="B64" s="152"/>
      <c r="C64" s="88" t="s">
        <v>153</v>
      </c>
      <c r="D64" s="98">
        <v>33961</v>
      </c>
      <c r="E64" s="90">
        <f t="shared" si="7"/>
        <v>29.944444444444443</v>
      </c>
      <c r="F64" s="90" t="s">
        <v>6</v>
      </c>
      <c r="G64" s="146"/>
      <c r="H64" s="87"/>
      <c r="I64" s="90">
        <v>5</v>
      </c>
      <c r="J64" s="87">
        <v>40</v>
      </c>
      <c r="K64" s="87">
        <v>9</v>
      </c>
      <c r="L64" s="87">
        <v>40</v>
      </c>
      <c r="M64" s="87">
        <v>12</v>
      </c>
      <c r="N64" s="87">
        <v>60</v>
      </c>
      <c r="O64" s="87">
        <v>220</v>
      </c>
      <c r="P64" s="87">
        <v>40</v>
      </c>
      <c r="Q64" s="87">
        <v>25</v>
      </c>
      <c r="R64" s="87">
        <v>11</v>
      </c>
      <c r="S64" s="99">
        <f>R64+P64+N64+L64+J64</f>
        <v>191</v>
      </c>
      <c r="T64" s="149"/>
    </row>
    <row r="66" spans="1:19" s="7" customFormat="1" ht="18.75" x14ac:dyDescent="0.3">
      <c r="A66" s="5" t="s">
        <v>15</v>
      </c>
      <c r="B66" s="6"/>
      <c r="C66" s="24"/>
      <c r="D66" s="25"/>
      <c r="E66" s="8"/>
      <c r="F66" s="8"/>
      <c r="G66" s="6"/>
      <c r="H66" s="6"/>
      <c r="I66" s="9"/>
      <c r="J66" s="6"/>
      <c r="K66" s="6"/>
      <c r="L66" s="6"/>
      <c r="M66" s="6"/>
      <c r="N66" s="6"/>
      <c r="O66" s="6"/>
      <c r="P66" s="6"/>
      <c r="Q66" s="9"/>
      <c r="R66" s="6"/>
      <c r="S66" s="19" t="s">
        <v>17</v>
      </c>
    </row>
    <row r="67" spans="1:19" s="7" customFormat="1" ht="18.75" x14ac:dyDescent="0.3">
      <c r="A67" s="6"/>
      <c r="B67" s="6"/>
      <c r="C67" s="24"/>
      <c r="D67" s="25"/>
      <c r="E67" s="8"/>
      <c r="F67" s="8"/>
      <c r="G67" s="6"/>
      <c r="H67" s="6"/>
      <c r="I67" s="9"/>
      <c r="J67" s="6"/>
      <c r="K67" s="6"/>
      <c r="L67" s="6"/>
      <c r="M67" s="6"/>
      <c r="N67" s="6"/>
      <c r="O67" s="6"/>
      <c r="P67" s="6"/>
      <c r="Q67" s="9"/>
      <c r="R67" s="6"/>
      <c r="S67" s="20"/>
    </row>
    <row r="68" spans="1:19" s="7" customFormat="1" ht="18.75" x14ac:dyDescent="0.3">
      <c r="A68" s="5" t="s">
        <v>16</v>
      </c>
      <c r="B68" s="6"/>
      <c r="C68" s="24"/>
      <c r="D68" s="25"/>
      <c r="E68" s="8"/>
      <c r="F68" s="8"/>
      <c r="G68" s="6"/>
      <c r="H68" s="6"/>
      <c r="I68" s="9"/>
      <c r="J68" s="6"/>
      <c r="K68" s="6"/>
      <c r="L68" s="6"/>
      <c r="M68" s="6"/>
      <c r="N68" s="6"/>
      <c r="O68" s="6"/>
      <c r="P68" s="6"/>
      <c r="Q68" s="9"/>
      <c r="R68" s="6"/>
      <c r="S68" s="19" t="s">
        <v>18</v>
      </c>
    </row>
  </sheetData>
  <sortState ref="A5:S97">
    <sortCondition ref="G5:G97"/>
  </sortState>
  <mergeCells count="49">
    <mergeCell ref="B50:B54"/>
    <mergeCell ref="B55:B59"/>
    <mergeCell ref="B60:B6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T25:T29"/>
    <mergeCell ref="T5:T9"/>
    <mergeCell ref="T20:T24"/>
    <mergeCell ref="T55:T59"/>
    <mergeCell ref="T60:T64"/>
    <mergeCell ref="T40:T44"/>
    <mergeCell ref="T15:T19"/>
    <mergeCell ref="T50:T54"/>
    <mergeCell ref="T45:T49"/>
    <mergeCell ref="T10:T14"/>
    <mergeCell ref="T35:T39"/>
    <mergeCell ref="T30:T34"/>
    <mergeCell ref="G60:G64"/>
    <mergeCell ref="G40:G44"/>
    <mergeCell ref="G15:G19"/>
    <mergeCell ref="G50:G54"/>
    <mergeCell ref="G45:G49"/>
    <mergeCell ref="G55:G59"/>
    <mergeCell ref="G35:G39"/>
    <mergeCell ref="G10:G14"/>
    <mergeCell ref="G30:G34"/>
    <mergeCell ref="G25:G29"/>
    <mergeCell ref="G5:G9"/>
    <mergeCell ref="G20:G24"/>
    <mergeCell ref="G3:G4"/>
    <mergeCell ref="H3:H4"/>
    <mergeCell ref="I3:S3"/>
    <mergeCell ref="A1:S1"/>
    <mergeCell ref="A2:C2"/>
    <mergeCell ref="G2:J2"/>
    <mergeCell ref="O2:S2"/>
    <mergeCell ref="A3:A4"/>
    <mergeCell ref="B3:B4"/>
    <mergeCell ref="C3:C4"/>
    <mergeCell ref="D3:D4"/>
    <mergeCell ref="E3:E4"/>
    <mergeCell ref="F3:F4"/>
  </mergeCells>
  <printOptions horizontalCentered="1"/>
  <pageMargins left="0.31496062992125984" right="0.11811023622047245" top="0.78740157480314965" bottom="0.15748031496062992" header="0.39370078740157483" footer="0.31496062992125984"/>
  <pageSetup paperSize="9" scale="75" orientation="landscape" r:id="rId1"/>
  <headerFoot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Протокол Мужчины</vt:lpstr>
      <vt:lpstr>Протокол Женщины</vt:lpstr>
      <vt:lpstr>Командный</vt:lpstr>
      <vt:lpstr>Командный!Область_печати</vt:lpstr>
      <vt:lpstr>'Протокол Женщины'!Область_печати</vt:lpstr>
      <vt:lpstr>'Протокол Мужчины'!Область_печати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2022-12-05T06:31:24Z</dcterms:modified>
</cp:coreProperties>
</file>